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23-24 Budget\"/>
    </mc:Choice>
  </mc:AlternateContent>
  <xr:revisionPtr revIDLastSave="0" documentId="8_{11523150-2247-47BF-9B0B-4D5A50A17960}" xr6:coauthVersionLast="47" xr6:coauthVersionMax="47" xr10:uidLastSave="{00000000-0000-0000-0000-000000000000}"/>
  <bookViews>
    <workbookView xWindow="0" yWindow="0" windowWidth="14400" windowHeight="15600" activeTab="1" xr2:uid="{00000000-000D-0000-FFFF-FFFF00000000}"/>
  </bookViews>
  <sheets>
    <sheet name="Revenue" sheetId="3" r:id="rId1"/>
    <sheet name="Services&amp;Suppplies" sheetId="2" r:id="rId2"/>
    <sheet name="Proposed Salary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3" l="1"/>
  <c r="F27" i="4" l="1"/>
  <c r="E27" i="4"/>
  <c r="C27" i="4"/>
  <c r="B27" i="4"/>
  <c r="D25" i="4" l="1"/>
  <c r="D23" i="4"/>
  <c r="G23" i="4" s="1"/>
  <c r="D10" i="4" s="1"/>
  <c r="G25" i="4" l="1"/>
  <c r="D27" i="4"/>
  <c r="E12" i="4"/>
  <c r="E10" i="4"/>
  <c r="C12" i="4"/>
  <c r="C10" i="4"/>
  <c r="E30" i="2"/>
  <c r="F30" i="2"/>
  <c r="E17" i="4" l="1"/>
  <c r="G27" i="4"/>
  <c r="D12" i="4"/>
  <c r="B17" i="4"/>
  <c r="F17" i="4"/>
  <c r="G12" i="4" l="1"/>
  <c r="C17" i="4"/>
  <c r="D17" i="4"/>
  <c r="G10" i="4"/>
  <c r="G17" i="4" l="1"/>
  <c r="G28" i="4"/>
  <c r="G30" i="2" l="1"/>
  <c r="F35" i="2" l="1"/>
  <c r="F25" i="2"/>
  <c r="E25" i="2"/>
  <c r="G16" i="3"/>
  <c r="E16" i="3"/>
  <c r="G25" i="2" l="1"/>
  <c r="G35" i="2"/>
  <c r="F36" i="2"/>
  <c r="F37" i="2" s="1"/>
  <c r="E35" i="2"/>
  <c r="E36" i="2" s="1"/>
  <c r="G36" i="2" l="1"/>
  <c r="G37" i="2" s="1"/>
  <c r="G40" i="2" s="1"/>
</calcChain>
</file>

<file path=xl/sharedStrings.xml><?xml version="1.0" encoding="utf-8"?>
<sst xmlns="http://schemas.openxmlformats.org/spreadsheetml/2006/main" count="76" uniqueCount="60">
  <si>
    <t>Base</t>
  </si>
  <si>
    <t>Salary</t>
  </si>
  <si>
    <t>F.I.C.A.</t>
  </si>
  <si>
    <t>Benefits</t>
  </si>
  <si>
    <t>Workers</t>
  </si>
  <si>
    <t>S.U.I.</t>
  </si>
  <si>
    <t>BENEFITS</t>
  </si>
  <si>
    <t>Medical</t>
  </si>
  <si>
    <t>Dental</t>
  </si>
  <si>
    <t>SALARIES</t>
  </si>
  <si>
    <t>EXPENDITURES</t>
  </si>
  <si>
    <t>ARDEN PARK RECREATION AND PARK DISTRICT</t>
  </si>
  <si>
    <t>BENEFIT ASSESSMENT FUND 397</t>
  </si>
  <si>
    <t>SALARY SUMMARY</t>
  </si>
  <si>
    <t>TOTAL</t>
  </si>
  <si>
    <t>SUB-TOTALS</t>
  </si>
  <si>
    <t>Park Maintenance Supervisor</t>
  </si>
  <si>
    <t>Object 20 - SERVICES AND SUPPLIES</t>
  </si>
  <si>
    <t>Agri/Hort Supplies</t>
  </si>
  <si>
    <t>Building Maintenance Supplies</t>
  </si>
  <si>
    <t>Chemical Supplies</t>
  </si>
  <si>
    <t>Land Improvement Maint Supplies</t>
  </si>
  <si>
    <t>Mechanical Systems Maint. Supplies</t>
  </si>
  <si>
    <t>Painting Supplies</t>
  </si>
  <si>
    <t>Plumbing Maintenance Supplies</t>
  </si>
  <si>
    <t>Automotive Maintenance</t>
  </si>
  <si>
    <t>Expendable Tools</t>
  </si>
  <si>
    <t>Fuel and Lubricants</t>
  </si>
  <si>
    <t>Rent / Lease Equipment</t>
  </si>
  <si>
    <t>Shop Equipment Maint. Supplies</t>
  </si>
  <si>
    <t>Custodial Supplies</t>
  </si>
  <si>
    <t>Accounting Services</t>
  </si>
  <si>
    <t>Engineering Services</t>
  </si>
  <si>
    <t>Other Professional Services</t>
  </si>
  <si>
    <t>(Pest, Tree)</t>
  </si>
  <si>
    <t>Other Operating Supplies</t>
  </si>
  <si>
    <t>Improvements</t>
  </si>
  <si>
    <t>Object 43 - FIXED ASSETS</t>
  </si>
  <si>
    <t>Equipment</t>
  </si>
  <si>
    <t>REVENUE</t>
  </si>
  <si>
    <t>Object 94 - INTEREST INCOME</t>
  </si>
  <si>
    <t>Interest</t>
  </si>
  <si>
    <t>Object 97 - ASSESSMENT FEES</t>
  </si>
  <si>
    <t>Assessment Fees</t>
  </si>
  <si>
    <t>GRAND TOTAL REVENUE</t>
  </si>
  <si>
    <t xml:space="preserve">Grand Total Supplies &amp; Materials and Salaries </t>
  </si>
  <si>
    <t xml:space="preserve">Total Supplies and Materials </t>
  </si>
  <si>
    <t>Object 42 - STRUCTURES</t>
  </si>
  <si>
    <t>Reserve</t>
  </si>
  <si>
    <t xml:space="preserve"> </t>
  </si>
  <si>
    <t xml:space="preserve">Comp. </t>
  </si>
  <si>
    <t>8% D.C.</t>
  </si>
  <si>
    <t>.06 X $7000</t>
  </si>
  <si>
    <t xml:space="preserve">Phone </t>
  </si>
  <si>
    <t xml:space="preserve">Vehicle </t>
  </si>
  <si>
    <t>Fiscal Year 2023-2024</t>
  </si>
  <si>
    <t>Projected 22-23</t>
  </si>
  <si>
    <t>Proposed 23-24</t>
  </si>
  <si>
    <t>Fiscal Year 2023-24</t>
  </si>
  <si>
    <t>Park Maintenance Worker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</si>
</sst>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&quot;$&quot;#,##0"/>
    <numFmt numFmtId="166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2"/>
      <color theme="0"/>
      <name val="Nirmala UI"/>
      <family val="2"/>
    </font>
    <font>
      <sz val="12"/>
      <color theme="0"/>
      <name val="Nirmala UI"/>
      <family val="2"/>
    </font>
    <font>
      <sz val="12"/>
      <name val="Nirmala UI"/>
      <family val="2"/>
    </font>
    <font>
      <b/>
      <sz val="12"/>
      <name val="Nirmala U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7" borderId="8" xfId="0" applyFont="1" applyFill="1" applyBorder="1" applyAlignment="1">
      <alignment horizontal="center" shrinkToFit="1"/>
    </xf>
    <xf numFmtId="3" fontId="4" fillId="7" borderId="1" xfId="0" applyNumberFormat="1" applyFont="1" applyFill="1" applyBorder="1" applyAlignment="1">
      <alignment horizontal="left" shrinkToFit="1"/>
    </xf>
    <xf numFmtId="165" fontId="4" fillId="7" borderId="1" xfId="0" applyNumberFormat="1" applyFont="1" applyFill="1" applyBorder="1" applyAlignment="1">
      <alignment shrinkToFit="1"/>
    </xf>
    <xf numFmtId="3" fontId="4" fillId="7" borderId="1" xfId="0" applyNumberFormat="1" applyFont="1" applyFill="1" applyBorder="1" applyAlignment="1">
      <alignment shrinkToFit="1"/>
    </xf>
    <xf numFmtId="0" fontId="4" fillId="7" borderId="32" xfId="0" applyFont="1" applyFill="1" applyBorder="1"/>
    <xf numFmtId="0" fontId="4" fillId="7" borderId="9" xfId="0" applyFont="1" applyFill="1" applyBorder="1"/>
    <xf numFmtId="0" fontId="4" fillId="0" borderId="61" xfId="0" applyFont="1" applyBorder="1"/>
    <xf numFmtId="0" fontId="4" fillId="0" borderId="8" xfId="0" applyFont="1" applyBorder="1" applyAlignment="1">
      <alignment horizontal="center" shrinkToFit="1"/>
    </xf>
    <xf numFmtId="0" fontId="4" fillId="0" borderId="1" xfId="0" applyFont="1" applyBorder="1" applyAlignment="1">
      <alignment horizontal="left" shrinkToFit="1"/>
    </xf>
    <xf numFmtId="165" fontId="4" fillId="0" borderId="1" xfId="0" applyNumberFormat="1" applyFont="1" applyBorder="1" applyAlignment="1">
      <alignment shrinkToFit="1"/>
    </xf>
    <xf numFmtId="3" fontId="4" fillId="0" borderId="1" xfId="0" applyNumberFormat="1" applyFont="1" applyBorder="1" applyAlignment="1">
      <alignment shrinkToFit="1"/>
    </xf>
    <xf numFmtId="166" fontId="4" fillId="0" borderId="1" xfId="1" applyNumberFormat="1" applyFont="1" applyBorder="1" applyAlignment="1">
      <alignment shrinkToFit="1"/>
    </xf>
    <xf numFmtId="166" fontId="4" fillId="0" borderId="1" xfId="1" applyNumberFormat="1" applyFont="1" applyBorder="1"/>
    <xf numFmtId="166" fontId="4" fillId="0" borderId="24" xfId="1" applyNumberFormat="1" applyFont="1" applyBorder="1"/>
    <xf numFmtId="3" fontId="4" fillId="0" borderId="32" xfId="0" applyNumberFormat="1" applyFont="1" applyBorder="1" applyAlignment="1">
      <alignment shrinkToFit="1"/>
    </xf>
    <xf numFmtId="166" fontId="4" fillId="0" borderId="32" xfId="1" applyNumberFormat="1" applyFont="1" applyBorder="1"/>
    <xf numFmtId="166" fontId="4" fillId="0" borderId="9" xfId="1" applyNumberFormat="1" applyFont="1" applyBorder="1" applyAlignment="1">
      <alignment shrinkToFit="1"/>
    </xf>
    <xf numFmtId="0" fontId="5" fillId="0" borderId="1" xfId="0" applyFont="1" applyBorder="1" applyAlignment="1">
      <alignment horizontal="left" shrinkToFit="1"/>
    </xf>
    <xf numFmtId="166" fontId="4" fillId="0" borderId="1" xfId="1" applyNumberFormat="1" applyFont="1" applyFill="1" applyBorder="1"/>
    <xf numFmtId="0" fontId="5" fillId="6" borderId="45" xfId="0" applyFont="1" applyFill="1" applyBorder="1"/>
    <xf numFmtId="0" fontId="4" fillId="6" borderId="46" xfId="0" applyFont="1" applyFill="1" applyBorder="1"/>
    <xf numFmtId="3" fontId="5" fillId="6" borderId="55" xfId="0" applyNumberFormat="1" applyFont="1" applyFill="1" applyBorder="1"/>
    <xf numFmtId="166" fontId="5" fillId="6" borderId="56" xfId="1" applyNumberFormat="1" applyFont="1" applyFill="1" applyBorder="1"/>
    <xf numFmtId="166" fontId="5" fillId="6" borderId="56" xfId="1" applyNumberFormat="1" applyFont="1" applyFill="1" applyBorder="1" applyAlignment="1">
      <alignment shrinkToFit="1"/>
    </xf>
    <xf numFmtId="166" fontId="5" fillId="6" borderId="64" xfId="1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3" xfId="0" applyFont="1" applyBorder="1"/>
    <xf numFmtId="0" fontId="4" fillId="0" borderId="35" xfId="0" applyFont="1" applyBorder="1"/>
    <xf numFmtId="0" fontId="4" fillId="0" borderId="16" xfId="0" applyFont="1" applyBorder="1"/>
    <xf numFmtId="0" fontId="4" fillId="0" borderId="1" xfId="0" applyFont="1" applyBorder="1"/>
    <xf numFmtId="0" fontId="4" fillId="0" borderId="32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/>
    <xf numFmtId="165" fontId="4" fillId="0" borderId="9" xfId="0" applyNumberFormat="1" applyFont="1" applyBorder="1"/>
    <xf numFmtId="0" fontId="5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65" fontId="4" fillId="0" borderId="11" xfId="0" applyNumberFormat="1" applyFont="1" applyBorder="1"/>
    <xf numFmtId="0" fontId="4" fillId="0" borderId="11" xfId="0" applyFont="1" applyBorder="1"/>
    <xf numFmtId="0" fontId="5" fillId="0" borderId="11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165" fontId="5" fillId="0" borderId="1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5" fillId="0" borderId="21" xfId="0" applyFont="1" applyBorder="1"/>
    <xf numFmtId="0" fontId="4" fillId="0" borderId="22" xfId="0" applyFont="1" applyBorder="1"/>
    <xf numFmtId="0" fontId="4" fillId="0" borderId="28" xfId="0" applyFont="1" applyBorder="1"/>
    <xf numFmtId="0" fontId="5" fillId="6" borderId="21" xfId="0" applyFont="1" applyFill="1" applyBorder="1"/>
    <xf numFmtId="0" fontId="4" fillId="6" borderId="22" xfId="0" applyFont="1" applyFill="1" applyBorder="1"/>
    <xf numFmtId="0" fontId="4" fillId="6" borderId="28" xfId="0" applyFont="1" applyFill="1" applyBorder="1"/>
    <xf numFmtId="0" fontId="4" fillId="0" borderId="6" xfId="0" applyFont="1" applyBorder="1" applyAlignment="1">
      <alignment horizontal="left"/>
    </xf>
    <xf numFmtId="0" fontId="4" fillId="0" borderId="31" xfId="0" applyFont="1" applyBorder="1"/>
    <xf numFmtId="0" fontId="4" fillId="0" borderId="30" xfId="0" applyFont="1" applyBorder="1"/>
    <xf numFmtId="0" fontId="4" fillId="0" borderId="38" xfId="0" applyFont="1" applyBorder="1"/>
    <xf numFmtId="0" fontId="5" fillId="0" borderId="4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wrapText="1"/>
    </xf>
    <xf numFmtId="0" fontId="5" fillId="0" borderId="0" xfId="0" applyFont="1"/>
    <xf numFmtId="3" fontId="4" fillId="0" borderId="32" xfId="0" applyNumberFormat="1" applyFont="1" applyBorder="1" applyAlignment="1">
      <alignment horizontal="left" shrinkToFit="1"/>
    </xf>
    <xf numFmtId="3" fontId="4" fillId="0" borderId="42" xfId="0" applyNumberFormat="1" applyFont="1" applyBorder="1" applyAlignment="1">
      <alignment shrinkToFit="1"/>
    </xf>
    <xf numFmtId="0" fontId="4" fillId="0" borderId="62" xfId="0" applyFont="1" applyBorder="1"/>
    <xf numFmtId="3" fontId="4" fillId="0" borderId="23" xfId="0" applyNumberFormat="1" applyFont="1" applyBorder="1" applyAlignment="1">
      <alignment shrinkToFit="1"/>
    </xf>
    <xf numFmtId="0" fontId="4" fillId="0" borderId="32" xfId="0" applyFont="1" applyBorder="1" applyAlignment="1">
      <alignment horizontal="left" shrinkToFit="1"/>
    </xf>
    <xf numFmtId="0" fontId="4" fillId="0" borderId="15" xfId="0" applyFont="1" applyBorder="1" applyAlignment="1">
      <alignment horizontal="center" shrinkToFit="1"/>
    </xf>
    <xf numFmtId="0" fontId="4" fillId="0" borderId="33" xfId="0" applyFont="1" applyBorder="1" applyAlignment="1">
      <alignment horizontal="left" shrinkToFit="1"/>
    </xf>
    <xf numFmtId="3" fontId="4" fillId="0" borderId="0" xfId="0" applyNumberFormat="1" applyFont="1" applyAlignment="1">
      <alignment shrinkToFit="1"/>
    </xf>
    <xf numFmtId="3" fontId="4" fillId="0" borderId="24" xfId="0" applyNumberFormat="1" applyFont="1" applyBorder="1" applyAlignment="1">
      <alignment shrinkToFit="1"/>
    </xf>
    <xf numFmtId="0" fontId="4" fillId="0" borderId="57" xfId="0" applyFont="1" applyBorder="1"/>
    <xf numFmtId="0" fontId="4" fillId="0" borderId="10" xfId="0" applyFont="1" applyBorder="1" applyAlignment="1">
      <alignment horizontal="center" shrinkToFit="1"/>
    </xf>
    <xf numFmtId="0" fontId="4" fillId="0" borderId="34" xfId="0" applyFont="1" applyBorder="1" applyAlignment="1">
      <alignment horizontal="left" shrinkToFit="1"/>
    </xf>
    <xf numFmtId="3" fontId="4" fillId="0" borderId="43" xfId="0" applyNumberFormat="1" applyFont="1" applyBorder="1" applyAlignment="1">
      <alignment shrinkToFit="1"/>
    </xf>
    <xf numFmtId="3" fontId="4" fillId="0" borderId="25" xfId="0" applyNumberFormat="1" applyFont="1" applyBorder="1" applyAlignment="1">
      <alignment shrinkToFit="1"/>
    </xf>
    <xf numFmtId="0" fontId="4" fillId="0" borderId="47" xfId="0" applyFont="1" applyBorder="1"/>
    <xf numFmtId="0" fontId="4" fillId="0" borderId="13" xfId="0" applyFont="1" applyBorder="1" applyAlignment="1">
      <alignment horizontal="center" shrinkToFit="1"/>
    </xf>
    <xf numFmtId="0" fontId="4" fillId="0" borderId="35" xfId="0" applyFont="1" applyBorder="1" applyAlignment="1">
      <alignment horizontal="left" shrinkToFit="1"/>
    </xf>
    <xf numFmtId="3" fontId="4" fillId="0" borderId="5" xfId="0" applyNumberFormat="1" applyFont="1" applyBorder="1" applyAlignment="1">
      <alignment shrinkToFit="1"/>
    </xf>
    <xf numFmtId="3" fontId="4" fillId="0" borderId="26" xfId="0" applyNumberFormat="1" applyFont="1" applyBorder="1" applyAlignment="1">
      <alignment shrinkToFit="1"/>
    </xf>
    <xf numFmtId="0" fontId="4" fillId="0" borderId="14" xfId="0" applyFont="1" applyBorder="1" applyAlignment="1">
      <alignment horizontal="center" shrinkToFit="1"/>
    </xf>
    <xf numFmtId="0" fontId="4" fillId="0" borderId="36" xfId="0" applyFont="1" applyBorder="1" applyAlignment="1">
      <alignment horizontal="left" shrinkToFit="1"/>
    </xf>
    <xf numFmtId="3" fontId="4" fillId="0" borderId="4" xfId="0" applyNumberFormat="1" applyFont="1" applyBorder="1" applyAlignment="1">
      <alignment shrinkToFit="1"/>
    </xf>
    <xf numFmtId="0" fontId="4" fillId="0" borderId="18" xfId="0" applyFont="1" applyBorder="1" applyAlignment="1">
      <alignment horizontal="center" shrinkToFit="1"/>
    </xf>
    <xf numFmtId="0" fontId="4" fillId="0" borderId="37" xfId="0" applyFont="1" applyBorder="1" applyAlignment="1">
      <alignment horizontal="left" shrinkToFit="1"/>
    </xf>
    <xf numFmtId="3" fontId="4" fillId="0" borderId="22" xfId="0" applyNumberFormat="1" applyFont="1" applyBorder="1" applyAlignment="1">
      <alignment shrinkToFit="1"/>
    </xf>
    <xf numFmtId="3" fontId="4" fillId="0" borderId="60" xfId="0" applyNumberFormat="1" applyFont="1" applyBorder="1" applyAlignment="1">
      <alignment shrinkToFit="1"/>
    </xf>
    <xf numFmtId="0" fontId="4" fillId="0" borderId="52" xfId="0" applyFont="1" applyBorder="1"/>
    <xf numFmtId="3" fontId="4" fillId="0" borderId="52" xfId="0" applyNumberFormat="1" applyFont="1" applyBorder="1" applyAlignment="1">
      <alignment shrinkToFit="1"/>
    </xf>
    <xf numFmtId="0" fontId="4" fillId="0" borderId="48" xfId="0" applyFont="1" applyBorder="1"/>
    <xf numFmtId="3" fontId="4" fillId="0" borderId="48" xfId="0" applyNumberFormat="1" applyFont="1" applyBorder="1" applyAlignment="1">
      <alignment shrinkToFit="1"/>
    </xf>
    <xf numFmtId="0" fontId="4" fillId="0" borderId="63" xfId="0" applyFont="1" applyBorder="1"/>
    <xf numFmtId="3" fontId="4" fillId="0" borderId="27" xfId="0" applyNumberFormat="1" applyFont="1" applyBorder="1" applyAlignment="1">
      <alignment shrinkToFit="1"/>
    </xf>
    <xf numFmtId="0" fontId="5" fillId="7" borderId="21" xfId="0" applyFont="1" applyFill="1" applyBorder="1" applyAlignment="1">
      <alignment horizontal="right"/>
    </xf>
    <xf numFmtId="0" fontId="4" fillId="7" borderId="22" xfId="0" applyFont="1" applyFill="1" applyBorder="1"/>
    <xf numFmtId="3" fontId="5" fillId="7" borderId="50" xfId="0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4" fillId="0" borderId="51" xfId="0" applyFont="1" applyBorder="1" applyAlignment="1">
      <alignment horizontal="right"/>
    </xf>
    <xf numFmtId="0" fontId="4" fillId="0" borderId="53" xfId="0" applyFont="1" applyBorder="1" applyAlignment="1">
      <alignment horizontal="left"/>
    </xf>
    <xf numFmtId="0" fontId="4" fillId="0" borderId="29" xfId="0" applyFont="1" applyBorder="1" applyAlignment="1">
      <alignment horizontal="right"/>
    </xf>
    <xf numFmtId="41" fontId="4" fillId="0" borderId="47" xfId="0" applyNumberFormat="1" applyFont="1" applyBorder="1"/>
    <xf numFmtId="0" fontId="4" fillId="0" borderId="49" xfId="0" applyFont="1" applyBorder="1"/>
    <xf numFmtId="0" fontId="4" fillId="0" borderId="21" xfId="0" applyFont="1" applyBorder="1" applyAlignment="1">
      <alignment horizontal="left"/>
    </xf>
    <xf numFmtId="0" fontId="4" fillId="7" borderId="22" xfId="0" applyFont="1" applyFill="1" applyBorder="1" applyAlignment="1">
      <alignment horizontal="right"/>
    </xf>
    <xf numFmtId="0" fontId="4" fillId="7" borderId="29" xfId="0" applyFont="1" applyFill="1" applyBorder="1" applyAlignment="1">
      <alignment horizontal="right"/>
    </xf>
    <xf numFmtId="3" fontId="5" fillId="7" borderId="47" xfId="0" applyNumberFormat="1" applyFont="1" applyFill="1" applyBorder="1"/>
    <xf numFmtId="0" fontId="4" fillId="0" borderId="5" xfId="0" applyFont="1" applyBorder="1" applyAlignment="1">
      <alignment shrinkToFit="1"/>
    </xf>
    <xf numFmtId="0" fontId="4" fillId="0" borderId="41" xfId="0" applyFont="1" applyBorder="1" applyAlignment="1">
      <alignment shrinkToFit="1"/>
    </xf>
    <xf numFmtId="3" fontId="4" fillId="0" borderId="48" xfId="0" applyNumberFormat="1" applyFont="1" applyBorder="1"/>
    <xf numFmtId="0" fontId="4" fillId="0" borderId="0" xfId="0" applyFont="1" applyAlignment="1">
      <alignment shrinkToFit="1"/>
    </xf>
    <xf numFmtId="0" fontId="4" fillId="0" borderId="40" xfId="0" applyFont="1" applyBorder="1" applyAlignment="1">
      <alignment shrinkToFit="1"/>
    </xf>
    <xf numFmtId="3" fontId="4" fillId="0" borderId="57" xfId="0" applyNumberFormat="1" applyFont="1" applyBorder="1"/>
    <xf numFmtId="0" fontId="4" fillId="0" borderId="43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0" fontId="5" fillId="7" borderId="22" xfId="0" applyFont="1" applyFill="1" applyBorder="1" applyAlignment="1">
      <alignment horizontal="right"/>
    </xf>
    <xf numFmtId="3" fontId="5" fillId="0" borderId="47" xfId="0" applyNumberFormat="1" applyFont="1" applyBorder="1"/>
    <xf numFmtId="3" fontId="5" fillId="0" borderId="49" xfId="0" applyNumberFormat="1" applyFont="1" applyBorder="1"/>
    <xf numFmtId="3" fontId="4" fillId="0" borderId="0" xfId="0" applyNumberFormat="1" applyFont="1"/>
    <xf numFmtId="0" fontId="5" fillId="0" borderId="5" xfId="0" applyFont="1" applyBorder="1" applyAlignment="1">
      <alignment horizontal="left" vertical="top"/>
    </xf>
    <xf numFmtId="0" fontId="4" fillId="0" borderId="5" xfId="0" applyFont="1" applyBorder="1"/>
    <xf numFmtId="0" fontId="4" fillId="3" borderId="5" xfId="0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0" fontId="5" fillId="0" borderId="1" xfId="0" applyNumberFormat="1" applyFont="1" applyBorder="1" applyAlignment="1">
      <alignment horizontal="left"/>
    </xf>
    <xf numFmtId="10" fontId="5" fillId="0" borderId="0" xfId="0" applyNumberFormat="1" applyFont="1" applyAlignment="1">
      <alignment horizontal="left"/>
    </xf>
    <xf numFmtId="3" fontId="5" fillId="0" borderId="1" xfId="0" applyNumberFormat="1" applyFont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0" borderId="5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left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shrinkToFit="1"/>
    </xf>
    <xf numFmtId="3" fontId="4" fillId="4" borderId="7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shrinkToFit="1"/>
    </xf>
    <xf numFmtId="3" fontId="5" fillId="4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top"/>
    </xf>
    <xf numFmtId="3" fontId="4" fillId="0" borderId="1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3" fontId="4" fillId="2" borderId="11" xfId="0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/>
    </xf>
    <xf numFmtId="3" fontId="4" fillId="0" borderId="17" xfId="0" applyNumberFormat="1" applyFont="1" applyBorder="1" applyAlignment="1">
      <alignment horizontal="right" vertical="center"/>
    </xf>
    <xf numFmtId="0" fontId="4" fillId="7" borderId="18" xfId="0" applyFont="1" applyFill="1" applyBorder="1" applyAlignment="1">
      <alignment horizontal="center"/>
    </xf>
    <xf numFmtId="3" fontId="4" fillId="7" borderId="19" xfId="0" applyNumberFormat="1" applyFont="1" applyFill="1" applyBorder="1" applyAlignment="1">
      <alignment horizontal="right" vertical="center"/>
    </xf>
    <xf numFmtId="3" fontId="5" fillId="7" borderId="19" xfId="0" applyNumberFormat="1" applyFont="1" applyFill="1" applyBorder="1" applyAlignment="1">
      <alignment horizontal="right" vertical="center"/>
    </xf>
    <xf numFmtId="3" fontId="5" fillId="7" borderId="2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3" fontId="4" fillId="3" borderId="0" xfId="0" applyNumberFormat="1" applyFont="1" applyFill="1" applyAlignment="1">
      <alignment horizontal="right" vertical="center"/>
    </xf>
    <xf numFmtId="0" fontId="4" fillId="3" borderId="0" xfId="0" applyFont="1" applyFill="1"/>
    <xf numFmtId="166" fontId="4" fillId="0" borderId="0" xfId="0" applyNumberFormat="1" applyFont="1"/>
    <xf numFmtId="166" fontId="4" fillId="3" borderId="24" xfId="1" applyNumberFormat="1" applyFont="1" applyFill="1" applyBorder="1"/>
    <xf numFmtId="0" fontId="5" fillId="0" borderId="58" xfId="0" applyFont="1" applyBorder="1" applyAlignment="1">
      <alignment horizontal="left"/>
    </xf>
    <xf numFmtId="0" fontId="4" fillId="0" borderId="42" xfId="0" applyFont="1" applyBorder="1"/>
    <xf numFmtId="0" fontId="4" fillId="0" borderId="23" xfId="0" applyFont="1" applyBorder="1"/>
    <xf numFmtId="0" fontId="5" fillId="6" borderId="8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6" borderId="32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4" fillId="0" borderId="58" xfId="0" applyFont="1" applyBorder="1" applyAlignment="1">
      <alignment horizontal="center"/>
    </xf>
    <xf numFmtId="0" fontId="5" fillId="6" borderId="58" xfId="0" applyFont="1" applyFill="1" applyBorder="1" applyAlignment="1">
      <alignment horizontal="left"/>
    </xf>
    <xf numFmtId="0" fontId="5" fillId="6" borderId="42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5" fillId="0" borderId="5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5" fillId="6" borderId="21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22" xfId="0" applyFont="1" applyFill="1" applyBorder="1"/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top"/>
    </xf>
    <xf numFmtId="0" fontId="3" fillId="5" borderId="5" xfId="0" applyFont="1" applyFill="1" applyBorder="1"/>
    <xf numFmtId="0" fontId="5" fillId="6" borderId="32" xfId="0" applyFont="1" applyFill="1" applyBorder="1" applyAlignment="1">
      <alignment horizontal="left" vertical="center"/>
    </xf>
    <xf numFmtId="0" fontId="4" fillId="6" borderId="42" xfId="0" applyFont="1" applyFill="1" applyBorder="1" applyAlignment="1">
      <alignment horizontal="left"/>
    </xf>
    <xf numFmtId="0" fontId="4" fillId="6" borderId="39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22%20Budget/21-22%20Benefit%20Assessment%20District%20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Services&amp;Suppplies"/>
      <sheetName val="Proposed Salary"/>
    </sheetNames>
    <sheetDataSet>
      <sheetData sheetId="0"/>
      <sheetData sheetId="1"/>
      <sheetData sheetId="2">
        <row r="28">
          <cell r="G28">
            <v>146974.01608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3" workbookViewId="0">
      <selection activeCell="G15" sqref="G15"/>
    </sheetView>
  </sheetViews>
  <sheetFormatPr defaultRowHeight="17.25" x14ac:dyDescent="0.3"/>
  <cols>
    <col min="1" max="1" width="9.140625" style="1"/>
    <col min="2" max="2" width="24.42578125" style="1" customWidth="1"/>
    <col min="3" max="4" width="9.140625" style="1"/>
    <col min="5" max="5" width="12.7109375" style="1" bestFit="1" customWidth="1"/>
    <col min="6" max="6" width="11.7109375" style="1" customWidth="1"/>
    <col min="7" max="7" width="11.42578125" style="1" customWidth="1"/>
    <col min="8" max="9" width="9.140625" style="1"/>
    <col min="10" max="10" width="10.85546875" style="1" bestFit="1" customWidth="1"/>
    <col min="11" max="16384" width="9.140625" style="1"/>
  </cols>
  <sheetData>
    <row r="1" spans="1:10" x14ac:dyDescent="0.3">
      <c r="A1" s="203" t="s">
        <v>11</v>
      </c>
      <c r="B1" s="204"/>
      <c r="C1" s="204"/>
      <c r="D1" s="204"/>
      <c r="E1" s="204"/>
      <c r="F1" s="204"/>
      <c r="G1" s="204"/>
    </row>
    <row r="2" spans="1:10" x14ac:dyDescent="0.3">
      <c r="A2" s="204" t="s">
        <v>12</v>
      </c>
      <c r="B2" s="204"/>
      <c r="C2" s="204"/>
      <c r="D2" s="204"/>
      <c r="E2" s="204"/>
      <c r="F2" s="204"/>
      <c r="G2" s="204"/>
    </row>
    <row r="3" spans="1:10" ht="18" thickBot="1" x14ac:dyDescent="0.35">
      <c r="A3" s="205" t="s">
        <v>55</v>
      </c>
      <c r="B3" s="205"/>
      <c r="C3" s="205"/>
      <c r="D3" s="205"/>
      <c r="E3" s="205"/>
      <c r="F3" s="205"/>
      <c r="G3" s="205"/>
    </row>
    <row r="4" spans="1:10" x14ac:dyDescent="0.3">
      <c r="A4" s="206" t="s">
        <v>39</v>
      </c>
      <c r="B4" s="207"/>
      <c r="C4" s="207"/>
      <c r="D4" s="207"/>
      <c r="E4" s="207"/>
      <c r="F4" s="207"/>
      <c r="G4" s="208"/>
    </row>
    <row r="5" spans="1:10" x14ac:dyDescent="0.3">
      <c r="A5" s="193"/>
      <c r="B5" s="194"/>
      <c r="C5" s="194"/>
      <c r="D5" s="194"/>
      <c r="E5" s="194"/>
      <c r="F5" s="194"/>
      <c r="G5" s="195"/>
    </row>
    <row r="6" spans="1:10" x14ac:dyDescent="0.3">
      <c r="A6" s="196" t="s">
        <v>40</v>
      </c>
      <c r="B6" s="197"/>
      <c r="C6" s="197"/>
      <c r="D6" s="197"/>
      <c r="E6" s="197"/>
      <c r="F6" s="198"/>
      <c r="G6" s="199"/>
    </row>
    <row r="7" spans="1:10" ht="40.5" customHeight="1" x14ac:dyDescent="0.3">
      <c r="A7" s="2"/>
      <c r="B7" s="3"/>
      <c r="C7" s="3"/>
      <c r="D7" s="4"/>
      <c r="E7" s="5"/>
      <c r="F7" s="4" t="s">
        <v>56</v>
      </c>
      <c r="G7" s="6" t="s">
        <v>57</v>
      </c>
    </row>
    <row r="8" spans="1:10" x14ac:dyDescent="0.3">
      <c r="A8" s="7">
        <v>9410</v>
      </c>
      <c r="B8" s="8" t="s">
        <v>41</v>
      </c>
      <c r="C8" s="9"/>
      <c r="D8" s="10"/>
      <c r="E8" s="10"/>
      <c r="F8" s="11">
        <v>1254</v>
      </c>
      <c r="G8" s="12">
        <v>500</v>
      </c>
    </row>
    <row r="9" spans="1:10" x14ac:dyDescent="0.3">
      <c r="A9" s="200"/>
      <c r="B9" s="194"/>
      <c r="C9" s="194"/>
      <c r="D9" s="194"/>
      <c r="E9" s="194"/>
      <c r="F9" s="194"/>
      <c r="G9" s="195"/>
    </row>
    <row r="10" spans="1:10" x14ac:dyDescent="0.3">
      <c r="A10" s="201" t="s">
        <v>42</v>
      </c>
      <c r="B10" s="202"/>
      <c r="C10" s="202"/>
      <c r="D10" s="202"/>
      <c r="E10" s="202"/>
      <c r="F10" s="202"/>
      <c r="G10" s="202"/>
      <c r="H10" s="13"/>
      <c r="J10" s="191"/>
    </row>
    <row r="11" spans="1:10" x14ac:dyDescent="0.3">
      <c r="A11" s="14">
        <v>9766</v>
      </c>
      <c r="B11" s="15" t="s">
        <v>43</v>
      </c>
      <c r="C11" s="16"/>
      <c r="D11" s="17"/>
      <c r="E11" s="18"/>
      <c r="F11" s="19">
        <v>168364</v>
      </c>
      <c r="G11" s="20">
        <v>170000</v>
      </c>
    </row>
    <row r="12" spans="1:10" x14ac:dyDescent="0.3">
      <c r="A12" s="14"/>
      <c r="B12" s="15"/>
      <c r="C12" s="16"/>
      <c r="D12" s="21"/>
      <c r="E12" s="19"/>
      <c r="F12" s="22"/>
      <c r="G12" s="23"/>
    </row>
    <row r="13" spans="1:10" x14ac:dyDescent="0.3">
      <c r="A13" s="14"/>
      <c r="B13" s="24"/>
      <c r="C13" s="16"/>
      <c r="D13" s="21"/>
      <c r="E13" s="19"/>
      <c r="F13" s="22"/>
      <c r="G13" s="23"/>
    </row>
    <row r="14" spans="1:10" x14ac:dyDescent="0.3">
      <c r="A14" s="14"/>
      <c r="B14" s="15" t="s">
        <v>48</v>
      </c>
      <c r="C14" s="16"/>
      <c r="D14" s="21"/>
      <c r="E14" s="25"/>
      <c r="F14" s="19"/>
      <c r="G14" s="192">
        <v>7656</v>
      </c>
    </row>
    <row r="15" spans="1:10" x14ac:dyDescent="0.3">
      <c r="A15" s="14"/>
      <c r="B15" s="15"/>
      <c r="C15" s="16"/>
      <c r="D15" s="21"/>
      <c r="E15" s="19"/>
      <c r="F15" s="19"/>
      <c r="G15" s="19"/>
    </row>
    <row r="16" spans="1:10" ht="18" thickBot="1" x14ac:dyDescent="0.35">
      <c r="A16" s="26" t="s">
        <v>44</v>
      </c>
      <c r="B16" s="27"/>
      <c r="C16" s="27"/>
      <c r="D16" s="28"/>
      <c r="E16" s="29">
        <f>E14+E11+E8</f>
        <v>0</v>
      </c>
      <c r="F16" s="30">
        <f>F14+F11+F8</f>
        <v>169618</v>
      </c>
      <c r="G16" s="31">
        <f>G14+G11+G8</f>
        <v>178156</v>
      </c>
      <c r="I16" s="132"/>
      <c r="J16" s="191"/>
    </row>
    <row r="17" spans="1:7" ht="18" thickTop="1" x14ac:dyDescent="0.3">
      <c r="A17" s="32"/>
      <c r="B17" s="33"/>
      <c r="C17" s="33"/>
      <c r="D17" s="33"/>
      <c r="E17" s="33"/>
      <c r="F17" s="34"/>
      <c r="G17" s="35"/>
    </row>
    <row r="18" spans="1:7" x14ac:dyDescent="0.3">
      <c r="A18" s="2"/>
      <c r="B18" s="36"/>
      <c r="C18" s="36"/>
      <c r="D18" s="36"/>
      <c r="E18" s="36"/>
      <c r="F18" s="37"/>
      <c r="G18" s="38"/>
    </row>
    <row r="19" spans="1:7" x14ac:dyDescent="0.3">
      <c r="A19" s="39"/>
      <c r="B19" s="36"/>
      <c r="C19" s="36"/>
      <c r="D19" s="36"/>
      <c r="E19" s="36"/>
      <c r="F19" s="37"/>
      <c r="G19" s="38"/>
    </row>
    <row r="20" spans="1:7" x14ac:dyDescent="0.3">
      <c r="A20" s="39"/>
      <c r="B20" s="40"/>
      <c r="C20" s="41"/>
      <c r="D20" s="36"/>
      <c r="E20" s="36"/>
      <c r="F20" s="37"/>
      <c r="G20" s="42"/>
    </row>
    <row r="21" spans="1:7" x14ac:dyDescent="0.3">
      <c r="A21" s="39"/>
      <c r="B21" s="40"/>
      <c r="C21" s="41"/>
      <c r="D21" s="36"/>
      <c r="E21" s="36"/>
      <c r="F21" s="37"/>
      <c r="G21" s="42"/>
    </row>
    <row r="22" spans="1:7" x14ac:dyDescent="0.3">
      <c r="A22" s="43"/>
      <c r="B22" s="44"/>
      <c r="C22" s="44"/>
      <c r="D22" s="44"/>
      <c r="E22" s="44"/>
      <c r="F22" s="45"/>
      <c r="G22" s="46"/>
    </row>
    <row r="23" spans="1:7" x14ac:dyDescent="0.3">
      <c r="A23" s="39"/>
      <c r="B23" s="36"/>
      <c r="C23" s="36"/>
      <c r="D23" s="36"/>
      <c r="E23" s="36"/>
      <c r="F23" s="37"/>
      <c r="G23" s="38"/>
    </row>
    <row r="24" spans="1:7" x14ac:dyDescent="0.3">
      <c r="A24" s="2"/>
      <c r="B24" s="36"/>
      <c r="C24" s="36"/>
      <c r="D24" s="36"/>
      <c r="E24" s="36"/>
      <c r="F24" s="37"/>
      <c r="G24" s="38"/>
    </row>
    <row r="25" spans="1:7" x14ac:dyDescent="0.3">
      <c r="A25" s="39"/>
      <c r="B25" s="36"/>
      <c r="C25" s="36"/>
      <c r="D25" s="36"/>
      <c r="E25" s="36"/>
      <c r="F25" s="37"/>
      <c r="G25" s="38"/>
    </row>
    <row r="26" spans="1:7" x14ac:dyDescent="0.3">
      <c r="A26" s="39"/>
      <c r="B26" s="40"/>
      <c r="C26" s="41"/>
      <c r="D26" s="36"/>
      <c r="E26" s="47"/>
      <c r="F26" s="48"/>
      <c r="G26" s="46"/>
    </row>
    <row r="27" spans="1:7" x14ac:dyDescent="0.3">
      <c r="A27" s="39"/>
      <c r="B27" s="40"/>
      <c r="C27" s="41"/>
      <c r="D27" s="36"/>
      <c r="E27" s="47"/>
      <c r="F27" s="48"/>
      <c r="G27" s="46"/>
    </row>
    <row r="28" spans="1:7" x14ac:dyDescent="0.3">
      <c r="A28" s="39"/>
      <c r="B28" s="40"/>
      <c r="C28" s="41"/>
      <c r="D28" s="36"/>
      <c r="E28" s="47"/>
      <c r="F28" s="48"/>
      <c r="G28" s="46"/>
    </row>
    <row r="29" spans="1:7" x14ac:dyDescent="0.3">
      <c r="A29" s="39"/>
      <c r="B29" s="40"/>
      <c r="C29" s="41"/>
      <c r="D29" s="36"/>
      <c r="E29" s="47"/>
      <c r="F29" s="48"/>
      <c r="G29" s="46"/>
    </row>
    <row r="30" spans="1:7" x14ac:dyDescent="0.3">
      <c r="A30" s="39"/>
      <c r="B30" s="40"/>
      <c r="C30" s="41"/>
      <c r="D30" s="36"/>
      <c r="E30" s="47"/>
      <c r="F30" s="48"/>
      <c r="G30" s="46"/>
    </row>
    <row r="31" spans="1:7" x14ac:dyDescent="0.3">
      <c r="A31" s="39"/>
      <c r="B31" s="40"/>
      <c r="C31" s="41"/>
      <c r="D31" s="36"/>
      <c r="E31" s="47"/>
      <c r="F31" s="48"/>
      <c r="G31" s="46"/>
    </row>
    <row r="32" spans="1:7" ht="18" thickBot="1" x14ac:dyDescent="0.35">
      <c r="A32" s="49"/>
      <c r="B32" s="50"/>
      <c r="C32" s="51"/>
      <c r="D32" s="52"/>
      <c r="E32" s="53"/>
      <c r="F32" s="54"/>
      <c r="G32" s="55"/>
    </row>
    <row r="33" spans="1:7" x14ac:dyDescent="0.3">
      <c r="A33" s="56"/>
      <c r="B33" s="56"/>
      <c r="C33" s="56"/>
      <c r="D33" s="56"/>
      <c r="E33" s="56"/>
      <c r="F33" s="56"/>
      <c r="G33" s="57"/>
    </row>
    <row r="34" spans="1:7" x14ac:dyDescent="0.3">
      <c r="A34" s="58"/>
    </row>
    <row r="35" spans="1:7" x14ac:dyDescent="0.3">
      <c r="A35" s="56"/>
      <c r="B35" s="59"/>
      <c r="C35" s="59"/>
      <c r="D35" s="59"/>
      <c r="E35" s="59"/>
      <c r="F35" s="59"/>
      <c r="G35" s="60"/>
    </row>
    <row r="36" spans="1:7" x14ac:dyDescent="0.3">
      <c r="A36" s="56"/>
      <c r="B36" s="59"/>
      <c r="C36" s="59"/>
      <c r="D36" s="59"/>
      <c r="E36" s="59"/>
      <c r="F36" s="59"/>
      <c r="G36" s="60"/>
    </row>
    <row r="37" spans="1:7" x14ac:dyDescent="0.3">
      <c r="A37" s="56"/>
      <c r="B37" s="59"/>
      <c r="C37" s="59"/>
      <c r="D37" s="59"/>
      <c r="E37" s="59"/>
      <c r="F37" s="59"/>
      <c r="G37" s="60"/>
    </row>
    <row r="38" spans="1:7" x14ac:dyDescent="0.3">
      <c r="A38" s="56"/>
      <c r="B38" s="59"/>
      <c r="C38" s="59"/>
      <c r="D38" s="59"/>
      <c r="E38" s="59"/>
      <c r="F38" s="59"/>
      <c r="G38" s="60"/>
    </row>
    <row r="39" spans="1:7" x14ac:dyDescent="0.3">
      <c r="A39" s="56"/>
      <c r="B39" s="59"/>
      <c r="C39" s="59"/>
      <c r="D39" s="59"/>
      <c r="E39" s="59"/>
      <c r="F39" s="59"/>
      <c r="G39" s="60"/>
    </row>
    <row r="40" spans="1:7" x14ac:dyDescent="0.3">
      <c r="A40" s="56"/>
      <c r="B40" s="59"/>
      <c r="C40" s="59"/>
      <c r="D40" s="59"/>
      <c r="E40" s="59"/>
      <c r="F40" s="59"/>
      <c r="G40" s="60"/>
    </row>
  </sheetData>
  <mergeCells count="8">
    <mergeCell ref="A5:G5"/>
    <mergeCell ref="A6:G6"/>
    <mergeCell ref="A9:G9"/>
    <mergeCell ref="A10:G10"/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topLeftCell="A11" workbookViewId="0">
      <selection activeCell="F15" sqref="F15"/>
    </sheetView>
  </sheetViews>
  <sheetFormatPr defaultRowHeight="17.25" x14ac:dyDescent="0.3"/>
  <cols>
    <col min="1" max="1" width="9.140625" style="1"/>
    <col min="2" max="2" width="31.5703125" style="1" customWidth="1"/>
    <col min="3" max="3" width="9.140625" style="1"/>
    <col min="4" max="4" width="3.85546875" style="1" customWidth="1"/>
    <col min="5" max="6" width="12.28515625" style="1" customWidth="1"/>
    <col min="7" max="7" width="11.7109375" style="1" customWidth="1"/>
    <col min="8" max="16384" width="9.140625" style="1"/>
  </cols>
  <sheetData>
    <row r="1" spans="1:10" x14ac:dyDescent="0.3">
      <c r="A1" s="209" t="s">
        <v>11</v>
      </c>
      <c r="B1" s="209"/>
      <c r="C1" s="209"/>
      <c r="D1" s="209"/>
      <c r="E1" s="209"/>
      <c r="F1" s="209"/>
      <c r="G1" s="209"/>
    </row>
    <row r="2" spans="1:10" x14ac:dyDescent="0.3">
      <c r="A2" s="210" t="s">
        <v>12</v>
      </c>
      <c r="B2" s="210"/>
      <c r="C2" s="210"/>
      <c r="D2" s="210"/>
      <c r="E2" s="210"/>
      <c r="F2" s="210"/>
      <c r="G2" s="210"/>
    </row>
    <row r="3" spans="1:10" ht="18" thickBot="1" x14ac:dyDescent="0.35">
      <c r="A3" s="210" t="s">
        <v>58</v>
      </c>
      <c r="B3" s="210"/>
      <c r="C3" s="210"/>
      <c r="D3" s="210"/>
      <c r="E3" s="210"/>
      <c r="F3" s="210"/>
      <c r="G3" s="210"/>
    </row>
    <row r="4" spans="1:10" ht="18" thickBot="1" x14ac:dyDescent="0.35">
      <c r="A4" s="61" t="s">
        <v>10</v>
      </c>
      <c r="B4" s="62"/>
      <c r="C4" s="62"/>
      <c r="D4" s="62"/>
      <c r="E4" s="62"/>
      <c r="F4" s="62"/>
      <c r="G4" s="63"/>
    </row>
    <row r="5" spans="1:10" ht="18" thickBot="1" x14ac:dyDescent="0.35">
      <c r="A5" s="64" t="s">
        <v>17</v>
      </c>
      <c r="B5" s="65"/>
      <c r="C5" s="65"/>
      <c r="D5" s="65"/>
      <c r="E5" s="65"/>
      <c r="F5" s="65"/>
      <c r="G5" s="66"/>
    </row>
    <row r="6" spans="1:10" ht="32.25" customHeight="1" x14ac:dyDescent="0.3">
      <c r="A6" s="67"/>
      <c r="B6" s="68"/>
      <c r="C6" s="69"/>
      <c r="D6" s="70"/>
      <c r="E6" s="71"/>
      <c r="F6" s="71" t="s">
        <v>56</v>
      </c>
      <c r="G6" s="72" t="s">
        <v>57</v>
      </c>
      <c r="H6" s="73"/>
      <c r="I6" s="73"/>
      <c r="J6" s="73"/>
    </row>
    <row r="7" spans="1:10" x14ac:dyDescent="0.3">
      <c r="A7" s="14">
        <v>2104</v>
      </c>
      <c r="B7" s="74" t="s">
        <v>18</v>
      </c>
      <c r="C7" s="75"/>
      <c r="D7" s="75"/>
      <c r="E7" s="76"/>
      <c r="F7" s="77">
        <v>503</v>
      </c>
      <c r="G7" s="76">
        <v>500</v>
      </c>
    </row>
    <row r="8" spans="1:10" x14ac:dyDescent="0.3">
      <c r="A8" s="14">
        <v>2112</v>
      </c>
      <c r="B8" s="74" t="s">
        <v>19</v>
      </c>
      <c r="C8" s="75"/>
      <c r="D8" s="75"/>
      <c r="E8" s="76"/>
      <c r="F8" s="77">
        <v>48</v>
      </c>
      <c r="G8" s="76">
        <v>5500</v>
      </c>
    </row>
    <row r="9" spans="1:10" x14ac:dyDescent="0.3">
      <c r="A9" s="14">
        <v>2122</v>
      </c>
      <c r="B9" s="74" t="s">
        <v>20</v>
      </c>
      <c r="C9" s="75"/>
      <c r="D9" s="75"/>
      <c r="E9" s="76"/>
      <c r="F9" s="77">
        <v>1000</v>
      </c>
      <c r="G9" s="76">
        <v>500</v>
      </c>
    </row>
    <row r="10" spans="1:10" x14ac:dyDescent="0.3">
      <c r="A10" s="14">
        <v>2142</v>
      </c>
      <c r="B10" s="78" t="s">
        <v>21</v>
      </c>
      <c r="C10" s="75"/>
      <c r="D10" s="75"/>
      <c r="E10" s="76"/>
      <c r="F10" s="77">
        <v>994</v>
      </c>
      <c r="G10" s="76">
        <v>5500</v>
      </c>
    </row>
    <row r="11" spans="1:10" x14ac:dyDescent="0.3">
      <c r="A11" s="79">
        <v>2151</v>
      </c>
      <c r="B11" s="80" t="s">
        <v>22</v>
      </c>
      <c r="C11" s="81"/>
      <c r="D11" s="81"/>
      <c r="E11" s="76"/>
      <c r="F11" s="82">
        <v>482</v>
      </c>
      <c r="G11" s="76">
        <v>500</v>
      </c>
    </row>
    <row r="12" spans="1:10" x14ac:dyDescent="0.3">
      <c r="A12" s="14">
        <v>2162</v>
      </c>
      <c r="B12" s="78" t="s">
        <v>23</v>
      </c>
      <c r="C12" s="75"/>
      <c r="D12" s="75"/>
      <c r="E12" s="83"/>
      <c r="F12" s="77">
        <v>542</v>
      </c>
      <c r="G12" s="83">
        <v>500</v>
      </c>
    </row>
    <row r="13" spans="1:10" ht="18" thickBot="1" x14ac:dyDescent="0.35">
      <c r="A13" s="84">
        <v>2168</v>
      </c>
      <c r="B13" s="85" t="s">
        <v>24</v>
      </c>
      <c r="C13" s="86"/>
      <c r="D13" s="87"/>
      <c r="E13" s="88"/>
      <c r="F13" s="87">
        <v>297</v>
      </c>
      <c r="G13" s="88">
        <v>500</v>
      </c>
    </row>
    <row r="14" spans="1:10" x14ac:dyDescent="0.3">
      <c r="A14" s="89">
        <v>2205</v>
      </c>
      <c r="B14" s="90" t="s">
        <v>25</v>
      </c>
      <c r="C14" s="91"/>
      <c r="D14" s="91"/>
      <c r="E14" s="83"/>
      <c r="F14" s="92">
        <v>161</v>
      </c>
      <c r="G14" s="83">
        <v>500</v>
      </c>
    </row>
    <row r="15" spans="1:10" x14ac:dyDescent="0.3">
      <c r="A15" s="14">
        <v>2226</v>
      </c>
      <c r="B15" s="78" t="s">
        <v>26</v>
      </c>
      <c r="C15" s="75"/>
      <c r="D15" s="77"/>
      <c r="E15" s="76"/>
      <c r="F15" s="77">
        <v>311</v>
      </c>
      <c r="G15" s="76">
        <v>500</v>
      </c>
    </row>
    <row r="16" spans="1:10" x14ac:dyDescent="0.3">
      <c r="A16" s="89">
        <v>2236</v>
      </c>
      <c r="B16" s="90" t="s">
        <v>27</v>
      </c>
      <c r="C16" s="91"/>
      <c r="D16" s="91"/>
      <c r="E16" s="76"/>
      <c r="F16" s="92">
        <v>769</v>
      </c>
      <c r="G16" s="76">
        <v>1202</v>
      </c>
    </row>
    <row r="17" spans="1:7" x14ac:dyDescent="0.3">
      <c r="A17" s="14">
        <v>2275</v>
      </c>
      <c r="B17" s="78" t="s">
        <v>28</v>
      </c>
      <c r="C17" s="75"/>
      <c r="D17" s="75"/>
      <c r="E17" s="76"/>
      <c r="F17" s="77">
        <v>0</v>
      </c>
      <c r="G17" s="76">
        <v>500</v>
      </c>
    </row>
    <row r="18" spans="1:7" ht="18" thickBot="1" x14ac:dyDescent="0.35">
      <c r="A18" s="93">
        <v>2282</v>
      </c>
      <c r="B18" s="94" t="s">
        <v>29</v>
      </c>
      <c r="C18" s="95"/>
      <c r="D18" s="95"/>
      <c r="E18" s="88"/>
      <c r="F18" s="95">
        <v>226</v>
      </c>
      <c r="G18" s="88">
        <v>250</v>
      </c>
    </row>
    <row r="19" spans="1:7" ht="18" thickBot="1" x14ac:dyDescent="0.35">
      <c r="A19" s="96">
        <v>2322</v>
      </c>
      <c r="B19" s="97" t="s">
        <v>30</v>
      </c>
      <c r="C19" s="98"/>
      <c r="D19" s="98"/>
      <c r="E19" s="83"/>
      <c r="F19" s="98">
        <v>1016</v>
      </c>
      <c r="G19" s="83">
        <v>250</v>
      </c>
    </row>
    <row r="20" spans="1:7" x14ac:dyDescent="0.3">
      <c r="A20" s="89">
        <v>2505</v>
      </c>
      <c r="B20" s="90" t="s">
        <v>31</v>
      </c>
      <c r="C20" s="91"/>
      <c r="D20" s="99"/>
      <c r="E20" s="100"/>
      <c r="F20" s="101">
        <v>500</v>
      </c>
      <c r="G20" s="100">
        <v>500</v>
      </c>
    </row>
    <row r="21" spans="1:7" x14ac:dyDescent="0.3">
      <c r="A21" s="14">
        <v>2525</v>
      </c>
      <c r="B21" s="78" t="s">
        <v>32</v>
      </c>
      <c r="C21" s="75"/>
      <c r="D21" s="75"/>
      <c r="E21" s="102"/>
      <c r="F21" s="77">
        <v>500</v>
      </c>
      <c r="G21" s="102">
        <v>500</v>
      </c>
    </row>
    <row r="22" spans="1:7" x14ac:dyDescent="0.3">
      <c r="A22" s="89">
        <v>2591</v>
      </c>
      <c r="B22" s="78" t="s">
        <v>33</v>
      </c>
      <c r="C22" s="91"/>
      <c r="D22" s="91"/>
      <c r="E22" s="103"/>
      <c r="F22" s="92"/>
      <c r="G22" s="103"/>
    </row>
    <row r="23" spans="1:7" x14ac:dyDescent="0.3">
      <c r="A23" s="89"/>
      <c r="B23" s="80" t="s">
        <v>34</v>
      </c>
      <c r="C23" s="91"/>
      <c r="D23" s="77"/>
      <c r="E23" s="83"/>
      <c r="F23" s="92">
        <v>448</v>
      </c>
      <c r="G23" s="83">
        <v>410</v>
      </c>
    </row>
    <row r="24" spans="1:7" ht="18" thickBot="1" x14ac:dyDescent="0.35">
      <c r="A24" s="93">
        <v>2598</v>
      </c>
      <c r="B24" s="94" t="s">
        <v>35</v>
      </c>
      <c r="C24" s="86"/>
      <c r="D24" s="87"/>
      <c r="E24" s="104"/>
      <c r="F24" s="105">
        <v>414</v>
      </c>
      <c r="G24" s="104">
        <v>500</v>
      </c>
    </row>
    <row r="25" spans="1:7" ht="18" thickBot="1" x14ac:dyDescent="0.35">
      <c r="A25" s="106" t="s">
        <v>14</v>
      </c>
      <c r="B25" s="107"/>
      <c r="C25" s="107"/>
      <c r="D25" s="107"/>
      <c r="E25" s="108">
        <f>SUM(E7:E24)</f>
        <v>0</v>
      </c>
      <c r="F25" s="108">
        <f>SUM(F7:F24)</f>
        <v>8211</v>
      </c>
      <c r="G25" s="108">
        <f>SUM(G7:G24)</f>
        <v>18612</v>
      </c>
    </row>
    <row r="26" spans="1:7" ht="18" thickBot="1" x14ac:dyDescent="0.35">
      <c r="A26" s="213" t="s">
        <v>47</v>
      </c>
      <c r="B26" s="214"/>
      <c r="C26" s="214"/>
      <c r="D26" s="214"/>
      <c r="E26" s="215"/>
      <c r="F26" s="65"/>
      <c r="G26" s="66"/>
    </row>
    <row r="27" spans="1:7" x14ac:dyDescent="0.3">
      <c r="A27" s="32">
        <v>4202</v>
      </c>
      <c r="B27" s="109" t="s">
        <v>36</v>
      </c>
      <c r="C27" s="110"/>
      <c r="D27" s="111"/>
      <c r="E27" s="102"/>
      <c r="F27" s="102"/>
      <c r="G27" s="100"/>
    </row>
    <row r="28" spans="1:7" ht="18" thickBot="1" x14ac:dyDescent="0.35">
      <c r="A28" s="112"/>
      <c r="B28" s="113"/>
      <c r="C28" s="114"/>
      <c r="D28" s="114"/>
      <c r="E28" s="115"/>
      <c r="F28" s="115">
        <v>0</v>
      </c>
      <c r="G28" s="116"/>
    </row>
    <row r="29" spans="1:7" ht="18" thickBot="1" x14ac:dyDescent="0.35">
      <c r="A29" s="112"/>
      <c r="B29" s="117"/>
      <c r="C29" s="114"/>
      <c r="D29" s="114"/>
      <c r="E29" s="115"/>
      <c r="F29" s="115"/>
      <c r="G29" s="116"/>
    </row>
    <row r="30" spans="1:7" ht="18" thickBot="1" x14ac:dyDescent="0.35">
      <c r="A30" s="106" t="s">
        <v>14</v>
      </c>
      <c r="B30" s="118"/>
      <c r="C30" s="119"/>
      <c r="D30" s="119"/>
      <c r="E30" s="120">
        <f>SUM(E29)</f>
        <v>0</v>
      </c>
      <c r="F30" s="120">
        <f>SUM(F27:F29)</f>
        <v>0</v>
      </c>
      <c r="G30" s="108">
        <f>SUM(G27:G29)</f>
        <v>0</v>
      </c>
    </row>
    <row r="31" spans="1:7" ht="18" thickBot="1" x14ac:dyDescent="0.35">
      <c r="A31" s="64" t="s">
        <v>37</v>
      </c>
      <c r="B31" s="65"/>
      <c r="C31" s="65"/>
      <c r="D31" s="65"/>
      <c r="E31" s="65"/>
      <c r="F31" s="65"/>
      <c r="G31" s="66"/>
    </row>
    <row r="32" spans="1:7" x14ac:dyDescent="0.3">
      <c r="A32" s="89">
        <v>4303</v>
      </c>
      <c r="B32" s="90" t="s">
        <v>38</v>
      </c>
      <c r="C32" s="121"/>
      <c r="D32" s="122"/>
      <c r="E32" s="123"/>
      <c r="F32" s="123"/>
      <c r="G32" s="123"/>
    </row>
    <row r="33" spans="1:7" x14ac:dyDescent="0.3">
      <c r="A33" s="79"/>
      <c r="B33" s="80"/>
      <c r="C33" s="124"/>
      <c r="D33" s="125"/>
      <c r="E33" s="126"/>
      <c r="F33" s="126"/>
      <c r="G33" s="104"/>
    </row>
    <row r="34" spans="1:7" ht="18" thickBot="1" x14ac:dyDescent="0.35">
      <c r="A34" s="79"/>
      <c r="B34" s="85"/>
      <c r="C34" s="127"/>
      <c r="D34" s="128"/>
      <c r="E34" s="88"/>
      <c r="F34" s="88"/>
      <c r="G34" s="76"/>
    </row>
    <row r="35" spans="1:7" ht="18" thickBot="1" x14ac:dyDescent="0.35">
      <c r="A35" s="106" t="s">
        <v>14</v>
      </c>
      <c r="B35" s="129"/>
      <c r="C35" s="129"/>
      <c r="D35" s="129"/>
      <c r="E35" s="120">
        <f>SUM(E32:E34)</f>
        <v>0</v>
      </c>
      <c r="F35" s="120">
        <f>SUM(F32:F34)</f>
        <v>0</v>
      </c>
      <c r="G35" s="120">
        <f>SUM(G32:G34)</f>
        <v>0</v>
      </c>
    </row>
    <row r="36" spans="1:7" ht="18" thickBot="1" x14ac:dyDescent="0.35">
      <c r="A36" s="211" t="s">
        <v>46</v>
      </c>
      <c r="B36" s="212"/>
      <c r="C36" s="212"/>
      <c r="D36" s="212"/>
      <c r="E36" s="130">
        <f>E35+E30+E25</f>
        <v>0</v>
      </c>
      <c r="F36" s="130">
        <f>F35+F30+F25</f>
        <v>8211</v>
      </c>
      <c r="G36" s="130">
        <f>G35+G30+G25</f>
        <v>18612</v>
      </c>
    </row>
    <row r="37" spans="1:7" ht="18" thickBot="1" x14ac:dyDescent="0.35">
      <c r="A37" s="211" t="s">
        <v>45</v>
      </c>
      <c r="B37" s="212"/>
      <c r="C37" s="212"/>
      <c r="D37" s="212"/>
      <c r="E37" s="131"/>
      <c r="F37" s="131">
        <f>F36+'[1]Proposed Salary'!$G$28</f>
        <v>155185.01608</v>
      </c>
      <c r="G37" s="131">
        <f>G36+'Proposed Salary'!G28</f>
        <v>178156.01478999999</v>
      </c>
    </row>
    <row r="40" spans="1:7" x14ac:dyDescent="0.3">
      <c r="G40" s="132">
        <f>Revenue!G16-'Services&amp;Suppplies'!G37</f>
        <v>-1.4789999986533076E-2</v>
      </c>
    </row>
  </sheetData>
  <mergeCells count="6">
    <mergeCell ref="A1:G1"/>
    <mergeCell ref="A2:G2"/>
    <mergeCell ref="A3:G3"/>
    <mergeCell ref="A37:D37"/>
    <mergeCell ref="A26:E26"/>
    <mergeCell ref="A36:D3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4"/>
  <sheetViews>
    <sheetView workbookViewId="0">
      <selection activeCell="B24" sqref="B24"/>
    </sheetView>
  </sheetViews>
  <sheetFormatPr defaultRowHeight="17.25" x14ac:dyDescent="0.3"/>
  <cols>
    <col min="1" max="1" width="31.7109375" style="188" customWidth="1"/>
    <col min="2" max="4" width="9.7109375" style="1" customWidth="1"/>
    <col min="5" max="5" width="9.7109375" style="190" customWidth="1"/>
    <col min="6" max="7" width="9.7109375" style="1" customWidth="1"/>
    <col min="8" max="11" width="9.140625" style="1"/>
    <col min="12" max="12" width="10.140625" style="1" bestFit="1" customWidth="1"/>
    <col min="13" max="16384" width="9.140625" style="1"/>
  </cols>
  <sheetData>
    <row r="1" spans="1:15" ht="17.25" customHeight="1" x14ac:dyDescent="0.3">
      <c r="A1" s="209" t="s">
        <v>11</v>
      </c>
      <c r="B1" s="210"/>
      <c r="C1" s="210"/>
      <c r="D1" s="210"/>
      <c r="E1" s="210"/>
      <c r="F1" s="210"/>
      <c r="G1" s="210"/>
    </row>
    <row r="2" spans="1:15" ht="17.25" customHeight="1" x14ac:dyDescent="0.3">
      <c r="A2" s="210" t="s">
        <v>12</v>
      </c>
      <c r="B2" s="210"/>
      <c r="C2" s="210"/>
      <c r="D2" s="210"/>
      <c r="E2" s="210"/>
      <c r="F2" s="210"/>
      <c r="G2" s="210"/>
    </row>
    <row r="3" spans="1:15" ht="17.25" customHeight="1" x14ac:dyDescent="0.3">
      <c r="A3" s="205" t="s">
        <v>58</v>
      </c>
      <c r="B3" s="205"/>
      <c r="C3" s="205"/>
      <c r="D3" s="205"/>
      <c r="E3" s="205"/>
      <c r="F3" s="205"/>
      <c r="G3" s="205"/>
    </row>
    <row r="4" spans="1:15" ht="30" customHeight="1" x14ac:dyDescent="0.3">
      <c r="A4" s="222" t="s">
        <v>13</v>
      </c>
      <c r="B4" s="223"/>
      <c r="C4" s="223"/>
      <c r="D4" s="223"/>
      <c r="E4" s="223"/>
      <c r="F4" s="223"/>
      <c r="G4" s="223"/>
    </row>
    <row r="5" spans="1:15" ht="30" customHeight="1" x14ac:dyDescent="0.3">
      <c r="A5" s="133"/>
      <c r="C5" s="134"/>
      <c r="D5" s="134"/>
      <c r="E5" s="135"/>
      <c r="F5" s="134"/>
      <c r="G5" s="134"/>
    </row>
    <row r="6" spans="1:15" ht="15" customHeight="1" x14ac:dyDescent="0.3">
      <c r="A6" s="224" t="s">
        <v>10</v>
      </c>
      <c r="B6" s="225"/>
      <c r="C6" s="225"/>
      <c r="D6" s="225"/>
      <c r="E6" s="225"/>
      <c r="F6" s="225"/>
      <c r="G6" s="226"/>
    </row>
    <row r="7" spans="1:15" s="139" customFormat="1" x14ac:dyDescent="0.2">
      <c r="A7" s="216" t="s">
        <v>9</v>
      </c>
      <c r="B7" s="136" t="s">
        <v>0</v>
      </c>
      <c r="C7" s="137" t="s">
        <v>2</v>
      </c>
      <c r="D7" s="218" t="s">
        <v>3</v>
      </c>
      <c r="E7" s="138" t="s">
        <v>4</v>
      </c>
      <c r="F7" s="136" t="s">
        <v>5</v>
      </c>
      <c r="G7" s="220" t="s">
        <v>14</v>
      </c>
    </row>
    <row r="8" spans="1:15" s="139" customFormat="1" ht="34.5" x14ac:dyDescent="0.2">
      <c r="A8" s="217"/>
      <c r="B8" s="140" t="s">
        <v>1</v>
      </c>
      <c r="C8" s="141">
        <v>7.6499999999999999E-2</v>
      </c>
      <c r="D8" s="219"/>
      <c r="E8" s="142" t="s">
        <v>50</v>
      </c>
      <c r="F8" s="143" t="s">
        <v>52</v>
      </c>
      <c r="G8" s="221"/>
    </row>
    <row r="9" spans="1:15" ht="15" customHeight="1" x14ac:dyDescent="0.3">
      <c r="A9" s="144"/>
      <c r="B9" s="145"/>
      <c r="C9" s="145"/>
      <c r="D9" s="145"/>
      <c r="E9" s="146"/>
      <c r="F9" s="145"/>
      <c r="G9" s="147"/>
      <c r="H9" s="148"/>
    </row>
    <row r="10" spans="1:15" ht="15" customHeight="1" x14ac:dyDescent="0.3">
      <c r="A10" s="149" t="s">
        <v>59</v>
      </c>
      <c r="B10" s="145">
        <v>36644</v>
      </c>
      <c r="C10" s="145">
        <f>B10*0.0765</f>
        <v>2803.2660000000001</v>
      </c>
      <c r="D10" s="145">
        <f>G23</f>
        <v>16412.52</v>
      </c>
      <c r="E10" s="145">
        <f>((B10/100)*9.06)*1.21</f>
        <v>4017.1351440000003</v>
      </c>
      <c r="F10" s="145">
        <v>420</v>
      </c>
      <c r="G10" s="147">
        <f>SUM(B10:F10)</f>
        <v>60296.921144000007</v>
      </c>
      <c r="H10" s="148"/>
      <c r="I10" s="150"/>
      <c r="J10" s="151"/>
      <c r="K10" s="151"/>
      <c r="L10" s="151"/>
      <c r="M10" s="151"/>
      <c r="N10" s="151"/>
      <c r="O10" s="152"/>
    </row>
    <row r="11" spans="1:15" s="73" customFormat="1" ht="15" customHeight="1" x14ac:dyDescent="0.3">
      <c r="A11" s="153"/>
      <c r="B11" s="145"/>
      <c r="C11" s="145"/>
      <c r="D11" s="145"/>
      <c r="E11" s="146"/>
      <c r="F11" s="145"/>
      <c r="G11" s="147"/>
      <c r="H11" s="58"/>
      <c r="I11" s="154"/>
      <c r="J11" s="151"/>
      <c r="K11" s="151"/>
      <c r="L11" s="151"/>
      <c r="M11" s="151"/>
      <c r="N11" s="151"/>
      <c r="O11" s="152"/>
    </row>
    <row r="12" spans="1:15" ht="15" customHeight="1" x14ac:dyDescent="0.3">
      <c r="A12" s="3" t="s">
        <v>16</v>
      </c>
      <c r="B12" s="145">
        <v>67521</v>
      </c>
      <c r="C12" s="145">
        <f>B12*0.0765</f>
        <v>5165.3564999999999</v>
      </c>
      <c r="D12" s="145">
        <f>G25</f>
        <v>18738.68</v>
      </c>
      <c r="E12" s="145">
        <f>((B12/100)*9.06)*1.21</f>
        <v>7402.0571460000001</v>
      </c>
      <c r="F12" s="145">
        <v>420</v>
      </c>
      <c r="G12" s="147">
        <f>SUM(B12:F12)</f>
        <v>99247.093645999994</v>
      </c>
      <c r="H12" s="148"/>
      <c r="I12" s="58"/>
      <c r="J12" s="151"/>
      <c r="K12" s="151"/>
      <c r="L12" s="151"/>
      <c r="M12" s="151"/>
      <c r="N12" s="151"/>
      <c r="O12" s="152"/>
    </row>
    <row r="13" spans="1:15" ht="15" customHeight="1" x14ac:dyDescent="0.3">
      <c r="A13" s="3"/>
      <c r="B13" s="145" t="s">
        <v>49</v>
      </c>
      <c r="C13" s="145"/>
      <c r="D13" s="145"/>
      <c r="E13" s="146"/>
      <c r="F13" s="145"/>
      <c r="G13" s="147"/>
      <c r="H13" s="148"/>
      <c r="I13" s="58"/>
      <c r="J13" s="151"/>
      <c r="K13" s="151"/>
      <c r="L13" s="151"/>
      <c r="M13" s="151"/>
      <c r="N13" s="151"/>
      <c r="O13" s="152"/>
    </row>
    <row r="14" spans="1:15" s="73" customFormat="1" ht="15" customHeight="1" x14ac:dyDescent="0.3">
      <c r="A14" s="47"/>
      <c r="B14" s="155"/>
      <c r="C14" s="155"/>
      <c r="D14" s="155"/>
      <c r="E14" s="156"/>
      <c r="F14" s="155"/>
      <c r="G14" s="147"/>
      <c r="H14" s="58"/>
      <c r="I14" s="56"/>
      <c r="J14" s="152"/>
      <c r="K14" s="152"/>
      <c r="L14" s="152"/>
      <c r="M14" s="152"/>
      <c r="N14" s="152"/>
      <c r="O14" s="152"/>
    </row>
    <row r="15" spans="1:15" s="73" customFormat="1" ht="15" customHeight="1" x14ac:dyDescent="0.3">
      <c r="A15" s="47"/>
      <c r="B15" s="155"/>
      <c r="C15" s="155"/>
      <c r="D15" s="155"/>
      <c r="E15" s="156"/>
      <c r="F15" s="155"/>
      <c r="G15" s="147"/>
      <c r="H15" s="58"/>
      <c r="I15" s="56"/>
      <c r="J15" s="152"/>
      <c r="K15" s="152"/>
      <c r="L15" s="152"/>
      <c r="M15" s="152"/>
      <c r="N15" s="152"/>
      <c r="O15" s="152"/>
    </row>
    <row r="16" spans="1:15" s="73" customFormat="1" ht="15" customHeight="1" x14ac:dyDescent="0.3">
      <c r="A16" s="47"/>
      <c r="B16" s="155"/>
      <c r="C16" s="155"/>
      <c r="D16" s="155"/>
      <c r="E16" s="156"/>
      <c r="F16" s="155"/>
      <c r="G16" s="147"/>
      <c r="H16" s="58"/>
      <c r="I16" s="56"/>
      <c r="J16" s="152"/>
      <c r="K16" s="152"/>
      <c r="L16" s="152"/>
      <c r="M16" s="152"/>
      <c r="N16" s="152"/>
      <c r="O16" s="152"/>
    </row>
    <row r="17" spans="1:15" s="73" customFormat="1" ht="15" customHeight="1" x14ac:dyDescent="0.3">
      <c r="A17" s="47" t="s">
        <v>15</v>
      </c>
      <c r="B17" s="155">
        <f t="shared" ref="B17:G17" si="0">SUM(B10:B16)</f>
        <v>104165</v>
      </c>
      <c r="C17" s="155">
        <f t="shared" si="0"/>
        <v>7968.6224999999995</v>
      </c>
      <c r="D17" s="155">
        <f t="shared" si="0"/>
        <v>35151.199999999997</v>
      </c>
      <c r="E17" s="156">
        <f t="shared" si="0"/>
        <v>11419.192290000001</v>
      </c>
      <c r="F17" s="155">
        <f t="shared" si="0"/>
        <v>840</v>
      </c>
      <c r="G17" s="147">
        <f t="shared" si="0"/>
        <v>159544.01478999999</v>
      </c>
      <c r="H17" s="58"/>
      <c r="I17" s="56"/>
      <c r="J17" s="152"/>
      <c r="K17" s="152"/>
      <c r="L17" s="152"/>
      <c r="M17" s="152"/>
      <c r="N17" s="152"/>
      <c r="O17" s="152"/>
    </row>
    <row r="18" spans="1:15" s="73" customFormat="1" ht="15" customHeight="1" x14ac:dyDescent="0.3">
      <c r="A18" s="3"/>
      <c r="B18" s="155"/>
      <c r="C18" s="155"/>
      <c r="D18" s="155"/>
      <c r="E18" s="156"/>
      <c r="F18" s="155"/>
      <c r="G18" s="147"/>
      <c r="H18" s="58"/>
    </row>
    <row r="19" spans="1:15" ht="15" customHeight="1" x14ac:dyDescent="0.3">
      <c r="A19" s="144"/>
      <c r="B19" s="145"/>
      <c r="C19" s="145"/>
      <c r="D19" s="145"/>
      <c r="E19" s="146"/>
      <c r="F19" s="145"/>
      <c r="G19" s="147"/>
      <c r="H19" s="148"/>
    </row>
    <row r="20" spans="1:15" ht="15" customHeight="1" thickBot="1" x14ac:dyDescent="0.35">
      <c r="A20" s="157"/>
      <c r="B20" s="158"/>
      <c r="C20" s="158"/>
      <c r="D20" s="158"/>
      <c r="E20" s="159"/>
      <c r="F20" s="158"/>
      <c r="G20" s="160"/>
      <c r="H20" s="148"/>
      <c r="N20" s="132"/>
    </row>
    <row r="21" spans="1:15" ht="15" customHeight="1" x14ac:dyDescent="0.3">
      <c r="A21" s="161" t="s">
        <v>6</v>
      </c>
      <c r="B21" s="162" t="s">
        <v>7</v>
      </c>
      <c r="C21" s="162" t="s">
        <v>8</v>
      </c>
      <c r="D21" s="163" t="s">
        <v>51</v>
      </c>
      <c r="E21" s="164" t="s">
        <v>53</v>
      </c>
      <c r="F21" s="165" t="s">
        <v>54</v>
      </c>
      <c r="G21" s="165" t="s">
        <v>14</v>
      </c>
      <c r="H21" s="148"/>
      <c r="K21" s="132"/>
    </row>
    <row r="22" spans="1:15" ht="15" customHeight="1" x14ac:dyDescent="0.3">
      <c r="A22" s="166"/>
      <c r="B22" s="167"/>
      <c r="C22" s="167"/>
      <c r="D22" s="168"/>
      <c r="E22" s="169"/>
      <c r="F22" s="167"/>
      <c r="G22" s="167"/>
      <c r="H22" s="148"/>
    </row>
    <row r="23" spans="1:15" ht="15" customHeight="1" x14ac:dyDescent="0.3">
      <c r="A23" s="170" t="s">
        <v>59</v>
      </c>
      <c r="B23" s="171">
        <v>13056</v>
      </c>
      <c r="C23" s="172">
        <v>425</v>
      </c>
      <c r="D23" s="145">
        <f>B10*0.08</f>
        <v>2931.52</v>
      </c>
      <c r="E23" s="173"/>
      <c r="F23" s="172"/>
      <c r="G23" s="172">
        <f>SUM(B23:F23)</f>
        <v>16412.52</v>
      </c>
      <c r="H23" s="148"/>
      <c r="I23" s="150"/>
      <c r="J23" s="174"/>
      <c r="K23" s="151"/>
      <c r="L23" s="151"/>
      <c r="M23" s="151"/>
      <c r="N23" s="151"/>
    </row>
    <row r="24" spans="1:15" ht="15" customHeight="1" x14ac:dyDescent="0.3">
      <c r="A24" s="170"/>
      <c r="B24" s="175"/>
      <c r="C24" s="172"/>
      <c r="D24" s="145"/>
      <c r="E24" s="173"/>
      <c r="F24" s="172"/>
      <c r="G24" s="172"/>
      <c r="H24" s="148"/>
      <c r="I24" s="150"/>
      <c r="J24" s="176"/>
      <c r="K24" s="151"/>
      <c r="L24" s="151"/>
      <c r="M24" s="151"/>
      <c r="N24" s="151"/>
    </row>
    <row r="25" spans="1:15" ht="15" customHeight="1" x14ac:dyDescent="0.3">
      <c r="A25" s="177" t="s">
        <v>16</v>
      </c>
      <c r="B25" s="145">
        <v>10332</v>
      </c>
      <c r="C25" s="172">
        <v>425</v>
      </c>
      <c r="D25" s="145">
        <f>B12*0.08</f>
        <v>5401.68</v>
      </c>
      <c r="E25" s="173">
        <v>480</v>
      </c>
      <c r="F25" s="172">
        <v>2100</v>
      </c>
      <c r="G25" s="172">
        <f>SUM(B25:F25)</f>
        <v>18738.68</v>
      </c>
      <c r="H25" s="148"/>
      <c r="I25" s="58"/>
      <c r="J25" s="151"/>
      <c r="K25" s="151"/>
      <c r="L25" s="151"/>
      <c r="M25" s="151"/>
      <c r="N25" s="151"/>
    </row>
    <row r="26" spans="1:15" ht="15" customHeight="1" thickBot="1" x14ac:dyDescent="0.35">
      <c r="A26" s="178"/>
      <c r="B26" s="179"/>
      <c r="C26" s="179"/>
      <c r="D26" s="179"/>
      <c r="E26" s="180"/>
      <c r="F26" s="179"/>
      <c r="G26" s="181"/>
      <c r="H26" s="148"/>
      <c r="I26" s="58"/>
      <c r="J26" s="151"/>
      <c r="K26" s="151"/>
      <c r="L26" s="151"/>
      <c r="M26" s="151"/>
      <c r="N26" s="151"/>
    </row>
    <row r="27" spans="1:15" ht="15" customHeight="1" thickBot="1" x14ac:dyDescent="0.35">
      <c r="A27" s="182"/>
      <c r="B27" s="183">
        <f>B25+B23</f>
        <v>23388</v>
      </c>
      <c r="C27" s="183">
        <f t="shared" ref="C27:G27" si="1">C25+C23</f>
        <v>850</v>
      </c>
      <c r="D27" s="183">
        <f t="shared" si="1"/>
        <v>8333.2000000000007</v>
      </c>
      <c r="E27" s="183">
        <f t="shared" si="1"/>
        <v>480</v>
      </c>
      <c r="F27" s="183">
        <f t="shared" si="1"/>
        <v>2100</v>
      </c>
      <c r="G27" s="183">
        <f t="shared" si="1"/>
        <v>35151.199999999997</v>
      </c>
      <c r="H27" s="148"/>
    </row>
    <row r="28" spans="1:15" ht="15" customHeight="1" thickBot="1" x14ac:dyDescent="0.35">
      <c r="A28" s="184"/>
      <c r="B28" s="185"/>
      <c r="C28" s="185"/>
      <c r="D28" s="185"/>
      <c r="E28" s="185"/>
      <c r="F28" s="186" t="s">
        <v>14</v>
      </c>
      <c r="G28" s="187">
        <f>G12+G10</f>
        <v>159544.01478999999</v>
      </c>
      <c r="H28" s="148"/>
    </row>
    <row r="29" spans="1:15" x14ac:dyDescent="0.3">
      <c r="B29" s="151"/>
      <c r="C29" s="151"/>
      <c r="D29" s="151"/>
      <c r="E29" s="189"/>
      <c r="F29" s="151"/>
      <c r="G29" s="151"/>
    </row>
    <row r="30" spans="1:15" x14ac:dyDescent="0.3">
      <c r="B30" s="151"/>
      <c r="C30" s="151"/>
      <c r="D30" s="151"/>
      <c r="E30" s="189"/>
      <c r="F30" s="151"/>
      <c r="G30" s="151"/>
    </row>
    <row r="31" spans="1:15" x14ac:dyDescent="0.3">
      <c r="B31" s="151"/>
      <c r="C31" s="151"/>
      <c r="D31" s="151"/>
      <c r="E31" s="189"/>
      <c r="F31" s="151"/>
      <c r="G31" s="151"/>
    </row>
    <row r="32" spans="1:15" x14ac:dyDescent="0.3">
      <c r="B32" s="151"/>
      <c r="C32" s="151"/>
      <c r="D32" s="151"/>
      <c r="E32" s="189"/>
      <c r="F32" s="151"/>
      <c r="G32" s="151"/>
    </row>
    <row r="33" spans="2:7" s="1" customFormat="1" x14ac:dyDescent="0.3">
      <c r="B33" s="151"/>
      <c r="C33" s="151"/>
      <c r="D33" s="151"/>
      <c r="E33" s="189"/>
      <c r="F33" s="151"/>
      <c r="G33" s="151"/>
    </row>
    <row r="34" spans="2:7" s="1" customFormat="1" x14ac:dyDescent="0.3">
      <c r="B34" s="151"/>
      <c r="C34" s="151"/>
      <c r="D34" s="151"/>
      <c r="E34" s="189"/>
      <c r="F34" s="151"/>
      <c r="G34" s="151"/>
    </row>
    <row r="35" spans="2:7" s="1" customFormat="1" x14ac:dyDescent="0.3">
      <c r="B35" s="151"/>
      <c r="C35" s="151"/>
      <c r="D35" s="151"/>
      <c r="E35" s="189"/>
      <c r="F35" s="151"/>
      <c r="G35" s="151" t="s">
        <v>49</v>
      </c>
    </row>
    <row r="36" spans="2:7" s="1" customFormat="1" x14ac:dyDescent="0.3">
      <c r="B36" s="151"/>
      <c r="C36" s="151"/>
      <c r="D36" s="151"/>
      <c r="E36" s="189"/>
      <c r="F36" s="151"/>
      <c r="G36" s="151"/>
    </row>
    <row r="37" spans="2:7" s="1" customFormat="1" x14ac:dyDescent="0.3">
      <c r="B37" s="151"/>
      <c r="C37" s="151"/>
      <c r="D37" s="151"/>
      <c r="E37" s="189"/>
      <c r="F37" s="151"/>
      <c r="G37" s="151"/>
    </row>
    <row r="38" spans="2:7" s="1" customFormat="1" x14ac:dyDescent="0.3">
      <c r="B38" s="151"/>
      <c r="C38" s="151"/>
      <c r="D38" s="151"/>
      <c r="E38" s="189"/>
      <c r="F38" s="151"/>
      <c r="G38" s="151"/>
    </row>
    <row r="39" spans="2:7" s="1" customFormat="1" x14ac:dyDescent="0.3">
      <c r="B39" s="151"/>
      <c r="C39" s="151"/>
      <c r="D39" s="151"/>
      <c r="E39" s="189"/>
      <c r="F39" s="151"/>
      <c r="G39" s="151"/>
    </row>
    <row r="40" spans="2:7" s="1" customFormat="1" x14ac:dyDescent="0.3">
      <c r="B40" s="151"/>
      <c r="C40" s="151"/>
      <c r="D40" s="151"/>
      <c r="E40" s="189"/>
      <c r="F40" s="151"/>
      <c r="G40" s="151"/>
    </row>
    <row r="41" spans="2:7" s="1" customFormat="1" x14ac:dyDescent="0.3">
      <c r="B41" s="151"/>
      <c r="C41" s="151"/>
      <c r="D41" s="151"/>
      <c r="E41" s="189"/>
      <c r="F41" s="151"/>
      <c r="G41" s="151"/>
    </row>
    <row r="42" spans="2:7" s="1" customFormat="1" x14ac:dyDescent="0.3">
      <c r="B42" s="151"/>
      <c r="C42" s="151"/>
      <c r="D42" s="151"/>
      <c r="E42" s="189"/>
      <c r="F42" s="151"/>
      <c r="G42" s="151"/>
    </row>
    <row r="43" spans="2:7" s="1" customFormat="1" x14ac:dyDescent="0.3">
      <c r="B43" s="151"/>
      <c r="C43" s="151"/>
      <c r="D43" s="151"/>
      <c r="E43" s="189"/>
      <c r="F43" s="151"/>
      <c r="G43" s="151"/>
    </row>
    <row r="44" spans="2:7" s="1" customFormat="1" x14ac:dyDescent="0.3">
      <c r="B44" s="151"/>
      <c r="C44" s="151"/>
      <c r="D44" s="151"/>
      <c r="E44" s="189"/>
      <c r="F44" s="151"/>
      <c r="G44" s="151"/>
    </row>
    <row r="45" spans="2:7" s="1" customFormat="1" x14ac:dyDescent="0.3">
      <c r="B45" s="151"/>
      <c r="C45" s="151"/>
      <c r="D45" s="151"/>
      <c r="E45" s="189"/>
      <c r="F45" s="151"/>
      <c r="G45" s="151"/>
    </row>
    <row r="46" spans="2:7" s="1" customFormat="1" x14ac:dyDescent="0.3">
      <c r="B46" s="151"/>
      <c r="C46" s="151"/>
      <c r="D46" s="151"/>
      <c r="E46" s="189"/>
      <c r="F46" s="151"/>
      <c r="G46" s="151"/>
    </row>
    <row r="47" spans="2:7" s="1" customFormat="1" x14ac:dyDescent="0.3">
      <c r="B47" s="151"/>
      <c r="C47" s="151"/>
      <c r="D47" s="151"/>
      <c r="E47" s="189"/>
      <c r="F47" s="151"/>
      <c r="G47" s="151"/>
    </row>
    <row r="48" spans="2:7" s="1" customFormat="1" x14ac:dyDescent="0.3">
      <c r="B48" s="151"/>
      <c r="C48" s="151"/>
      <c r="D48" s="151"/>
      <c r="E48" s="189"/>
      <c r="F48" s="151"/>
      <c r="G48" s="151"/>
    </row>
    <row r="49" spans="2:7" s="1" customFormat="1" x14ac:dyDescent="0.3">
      <c r="B49" s="151"/>
      <c r="C49" s="151"/>
      <c r="D49" s="151"/>
      <c r="E49" s="189"/>
      <c r="F49" s="151"/>
      <c r="G49" s="151"/>
    </row>
    <row r="50" spans="2:7" s="1" customFormat="1" x14ac:dyDescent="0.3">
      <c r="B50" s="151"/>
      <c r="C50" s="151"/>
      <c r="D50" s="151"/>
      <c r="E50" s="189"/>
      <c r="F50" s="151"/>
      <c r="G50" s="151"/>
    </row>
    <row r="51" spans="2:7" s="1" customFormat="1" x14ac:dyDescent="0.3">
      <c r="B51" s="151"/>
      <c r="C51" s="151"/>
      <c r="D51" s="151"/>
      <c r="E51" s="189"/>
      <c r="F51" s="151"/>
      <c r="G51" s="151"/>
    </row>
    <row r="52" spans="2:7" s="1" customFormat="1" x14ac:dyDescent="0.3">
      <c r="B52" s="151"/>
      <c r="C52" s="151"/>
      <c r="D52" s="151"/>
      <c r="E52" s="189"/>
      <c r="F52" s="151"/>
      <c r="G52" s="151"/>
    </row>
    <row r="53" spans="2:7" s="1" customFormat="1" x14ac:dyDescent="0.3">
      <c r="B53" s="151"/>
      <c r="C53" s="151"/>
      <c r="D53" s="151"/>
      <c r="E53" s="189"/>
      <c r="F53" s="151"/>
      <c r="G53" s="151"/>
    </row>
    <row r="54" spans="2:7" s="1" customFormat="1" x14ac:dyDescent="0.3">
      <c r="B54" s="151"/>
      <c r="C54" s="151"/>
      <c r="D54" s="151"/>
      <c r="E54" s="189"/>
      <c r="F54" s="151"/>
      <c r="G54" s="151"/>
    </row>
    <row r="55" spans="2:7" s="1" customFormat="1" x14ac:dyDescent="0.3">
      <c r="B55" s="151"/>
      <c r="C55" s="151"/>
      <c r="D55" s="151"/>
      <c r="E55" s="189"/>
      <c r="F55" s="151"/>
      <c r="G55" s="151"/>
    </row>
    <row r="56" spans="2:7" s="1" customFormat="1" x14ac:dyDescent="0.3">
      <c r="B56" s="151"/>
      <c r="C56" s="151"/>
      <c r="D56" s="151"/>
      <c r="E56" s="189"/>
      <c r="F56" s="151"/>
      <c r="G56" s="151"/>
    </row>
    <row r="57" spans="2:7" s="1" customFormat="1" x14ac:dyDescent="0.3">
      <c r="B57" s="151"/>
      <c r="C57" s="151"/>
      <c r="D57" s="151"/>
      <c r="E57" s="189"/>
      <c r="F57" s="151"/>
      <c r="G57" s="151"/>
    </row>
    <row r="58" spans="2:7" s="1" customFormat="1" x14ac:dyDescent="0.3">
      <c r="B58" s="151"/>
      <c r="C58" s="151"/>
      <c r="D58" s="151"/>
      <c r="E58" s="189"/>
      <c r="F58" s="151"/>
      <c r="G58" s="151"/>
    </row>
    <row r="59" spans="2:7" s="1" customFormat="1" x14ac:dyDescent="0.3">
      <c r="B59" s="151"/>
      <c r="C59" s="151"/>
      <c r="D59" s="151"/>
      <c r="E59" s="189"/>
      <c r="F59" s="151"/>
      <c r="G59" s="151"/>
    </row>
    <row r="60" spans="2:7" s="1" customFormat="1" x14ac:dyDescent="0.3">
      <c r="B60" s="151"/>
      <c r="C60" s="151"/>
      <c r="D60" s="151"/>
      <c r="E60" s="189"/>
      <c r="F60" s="151"/>
      <c r="G60" s="151"/>
    </row>
    <row r="61" spans="2:7" s="1" customFormat="1" x14ac:dyDescent="0.3">
      <c r="B61" s="151"/>
      <c r="C61" s="151"/>
      <c r="D61" s="151"/>
      <c r="E61" s="189"/>
      <c r="F61" s="151"/>
      <c r="G61" s="151"/>
    </row>
    <row r="62" spans="2:7" s="1" customFormat="1" x14ac:dyDescent="0.3">
      <c r="B62" s="151"/>
      <c r="C62" s="151"/>
      <c r="D62" s="151"/>
      <c r="E62" s="189"/>
      <c r="F62" s="151"/>
      <c r="G62" s="151"/>
    </row>
    <row r="63" spans="2:7" s="1" customFormat="1" x14ac:dyDescent="0.3">
      <c r="B63" s="151"/>
      <c r="C63" s="151"/>
      <c r="D63" s="151"/>
      <c r="E63" s="189"/>
      <c r="F63" s="151"/>
      <c r="G63" s="151"/>
    </row>
    <row r="64" spans="2:7" s="1" customFormat="1" x14ac:dyDescent="0.3">
      <c r="B64" s="151"/>
      <c r="C64" s="151"/>
      <c r="D64" s="151"/>
      <c r="E64" s="189"/>
      <c r="F64" s="151"/>
      <c r="G64" s="151"/>
    </row>
    <row r="65" spans="2:7" s="1" customFormat="1" x14ac:dyDescent="0.3">
      <c r="B65" s="151"/>
      <c r="C65" s="151"/>
      <c r="D65" s="151"/>
      <c r="E65" s="189"/>
      <c r="F65" s="151"/>
      <c r="G65" s="151"/>
    </row>
    <row r="66" spans="2:7" s="1" customFormat="1" x14ac:dyDescent="0.3">
      <c r="B66" s="151"/>
      <c r="C66" s="151"/>
      <c r="D66" s="151"/>
      <c r="E66" s="189"/>
      <c r="F66" s="151"/>
      <c r="G66" s="151"/>
    </row>
    <row r="67" spans="2:7" s="1" customFormat="1" x14ac:dyDescent="0.3">
      <c r="B67" s="151"/>
      <c r="C67" s="151"/>
      <c r="D67" s="151"/>
      <c r="E67" s="189"/>
      <c r="F67" s="151"/>
      <c r="G67" s="151"/>
    </row>
    <row r="68" spans="2:7" s="1" customFormat="1" x14ac:dyDescent="0.3">
      <c r="B68" s="151"/>
      <c r="C68" s="151"/>
      <c r="D68" s="151"/>
      <c r="E68" s="189"/>
      <c r="F68" s="151"/>
      <c r="G68" s="151"/>
    </row>
    <row r="69" spans="2:7" s="1" customFormat="1" x14ac:dyDescent="0.3">
      <c r="B69" s="151"/>
      <c r="C69" s="151"/>
      <c r="D69" s="151"/>
      <c r="E69" s="189"/>
      <c r="F69" s="151"/>
      <c r="G69" s="151"/>
    </row>
    <row r="70" spans="2:7" s="1" customFormat="1" x14ac:dyDescent="0.3">
      <c r="B70" s="151"/>
      <c r="C70" s="151"/>
      <c r="D70" s="151"/>
      <c r="E70" s="189"/>
      <c r="F70" s="151"/>
      <c r="G70" s="151"/>
    </row>
    <row r="71" spans="2:7" s="1" customFormat="1" x14ac:dyDescent="0.3">
      <c r="B71" s="151"/>
      <c r="C71" s="151"/>
      <c r="D71" s="151"/>
      <c r="E71" s="189"/>
      <c r="F71" s="151"/>
      <c r="G71" s="151"/>
    </row>
    <row r="72" spans="2:7" s="1" customFormat="1" x14ac:dyDescent="0.3">
      <c r="B72" s="151"/>
      <c r="C72" s="151"/>
      <c r="D72" s="151"/>
      <c r="E72" s="189"/>
      <c r="F72" s="151"/>
      <c r="G72" s="151"/>
    </row>
    <row r="73" spans="2:7" s="1" customFormat="1" x14ac:dyDescent="0.3">
      <c r="B73" s="151"/>
      <c r="C73" s="151"/>
      <c r="D73" s="151"/>
      <c r="E73" s="189"/>
      <c r="F73" s="151"/>
      <c r="G73" s="151"/>
    </row>
    <row r="74" spans="2:7" s="1" customFormat="1" x14ac:dyDescent="0.3">
      <c r="B74" s="151"/>
      <c r="C74" s="151"/>
      <c r="D74" s="151"/>
      <c r="E74" s="189"/>
      <c r="F74" s="151"/>
      <c r="G74" s="151"/>
    </row>
    <row r="75" spans="2:7" s="1" customFormat="1" x14ac:dyDescent="0.3">
      <c r="B75" s="151"/>
      <c r="C75" s="151"/>
      <c r="D75" s="151"/>
      <c r="E75" s="189"/>
      <c r="F75" s="151"/>
      <c r="G75" s="151"/>
    </row>
    <row r="76" spans="2:7" s="1" customFormat="1" x14ac:dyDescent="0.3">
      <c r="B76" s="151"/>
      <c r="C76" s="151"/>
      <c r="D76" s="151"/>
      <c r="E76" s="189"/>
      <c r="F76" s="151"/>
      <c r="G76" s="151"/>
    </row>
    <row r="77" spans="2:7" s="1" customFormat="1" x14ac:dyDescent="0.3">
      <c r="B77" s="151"/>
      <c r="C77" s="151"/>
      <c r="D77" s="151"/>
      <c r="E77" s="189"/>
      <c r="F77" s="151"/>
      <c r="G77" s="151"/>
    </row>
    <row r="78" spans="2:7" s="1" customFormat="1" x14ac:dyDescent="0.3">
      <c r="B78" s="151"/>
      <c r="C78" s="151"/>
      <c r="D78" s="151"/>
      <c r="E78" s="189"/>
      <c r="F78" s="151"/>
      <c r="G78" s="151"/>
    </row>
    <row r="79" spans="2:7" s="1" customFormat="1" x14ac:dyDescent="0.3">
      <c r="B79" s="151"/>
      <c r="C79" s="151"/>
      <c r="D79" s="151"/>
      <c r="E79" s="189"/>
      <c r="F79" s="151"/>
      <c r="G79" s="151"/>
    </row>
    <row r="80" spans="2:7" s="1" customFormat="1" x14ac:dyDescent="0.3">
      <c r="B80" s="151"/>
      <c r="C80" s="151"/>
      <c r="D80" s="151"/>
      <c r="E80" s="189"/>
      <c r="F80" s="151"/>
      <c r="G80" s="151"/>
    </row>
    <row r="81" spans="2:7" s="1" customFormat="1" x14ac:dyDescent="0.3">
      <c r="B81" s="151"/>
      <c r="C81" s="151"/>
      <c r="D81" s="151"/>
      <c r="E81" s="189"/>
      <c r="F81" s="151"/>
      <c r="G81" s="151"/>
    </row>
    <row r="82" spans="2:7" s="1" customFormat="1" x14ac:dyDescent="0.3">
      <c r="B82" s="151"/>
      <c r="C82" s="151"/>
      <c r="D82" s="151"/>
      <c r="E82" s="189"/>
      <c r="F82" s="151"/>
      <c r="G82" s="151"/>
    </row>
    <row r="83" spans="2:7" s="1" customFormat="1" x14ac:dyDescent="0.3">
      <c r="B83" s="151"/>
      <c r="C83" s="151"/>
      <c r="D83" s="151"/>
      <c r="E83" s="189"/>
      <c r="F83" s="151"/>
      <c r="G83" s="151"/>
    </row>
    <row r="84" spans="2:7" s="1" customFormat="1" x14ac:dyDescent="0.3">
      <c r="B84" s="151"/>
      <c r="C84" s="151"/>
      <c r="D84" s="151"/>
      <c r="E84" s="189"/>
      <c r="F84" s="151"/>
      <c r="G84" s="151"/>
    </row>
    <row r="85" spans="2:7" s="1" customFormat="1" x14ac:dyDescent="0.3">
      <c r="B85" s="151"/>
      <c r="C85" s="151"/>
      <c r="D85" s="151"/>
      <c r="E85" s="189"/>
      <c r="F85" s="151"/>
      <c r="G85" s="151"/>
    </row>
    <row r="86" spans="2:7" s="1" customFormat="1" x14ac:dyDescent="0.3">
      <c r="B86" s="151"/>
      <c r="C86" s="151"/>
      <c r="D86" s="151"/>
      <c r="E86" s="189"/>
      <c r="F86" s="151"/>
      <c r="G86" s="151"/>
    </row>
    <row r="87" spans="2:7" s="1" customFormat="1" x14ac:dyDescent="0.3">
      <c r="B87" s="151"/>
      <c r="C87" s="151"/>
      <c r="D87" s="151"/>
      <c r="E87" s="189"/>
      <c r="F87" s="151"/>
      <c r="G87" s="151"/>
    </row>
    <row r="88" spans="2:7" s="1" customFormat="1" x14ac:dyDescent="0.3">
      <c r="B88" s="151"/>
      <c r="C88" s="151"/>
      <c r="D88" s="151"/>
      <c r="E88" s="189"/>
      <c r="F88" s="151"/>
      <c r="G88" s="151"/>
    </row>
    <row r="89" spans="2:7" s="1" customFormat="1" x14ac:dyDescent="0.3">
      <c r="B89" s="151"/>
      <c r="C89" s="151"/>
      <c r="D89" s="151"/>
      <c r="E89" s="189"/>
      <c r="F89" s="151"/>
      <c r="G89" s="151"/>
    </row>
    <row r="90" spans="2:7" s="1" customFormat="1" x14ac:dyDescent="0.3">
      <c r="B90" s="151"/>
      <c r="C90" s="151"/>
      <c r="D90" s="151"/>
      <c r="E90" s="189"/>
      <c r="F90" s="151"/>
      <c r="G90" s="151"/>
    </row>
    <row r="91" spans="2:7" s="1" customFormat="1" x14ac:dyDescent="0.3">
      <c r="B91" s="151"/>
      <c r="C91" s="151"/>
      <c r="D91" s="151"/>
      <c r="E91" s="189"/>
      <c r="F91" s="151"/>
      <c r="G91" s="151"/>
    </row>
    <row r="92" spans="2:7" s="1" customFormat="1" x14ac:dyDescent="0.3">
      <c r="B92" s="151"/>
      <c r="C92" s="151"/>
      <c r="D92" s="151"/>
      <c r="E92" s="189"/>
      <c r="F92" s="151"/>
      <c r="G92" s="151"/>
    </row>
    <row r="93" spans="2:7" s="1" customFormat="1" x14ac:dyDescent="0.3">
      <c r="B93" s="151"/>
      <c r="C93" s="151"/>
      <c r="D93" s="151"/>
      <c r="E93" s="189"/>
      <c r="F93" s="151"/>
      <c r="G93" s="151"/>
    </row>
    <row r="94" spans="2:7" s="1" customFormat="1" x14ac:dyDescent="0.3">
      <c r="B94" s="151"/>
      <c r="C94" s="151"/>
      <c r="D94" s="151"/>
      <c r="E94" s="189"/>
      <c r="F94" s="151"/>
      <c r="G94" s="151"/>
    </row>
    <row r="95" spans="2:7" s="1" customFormat="1" x14ac:dyDescent="0.3">
      <c r="B95" s="151"/>
      <c r="C95" s="151"/>
      <c r="D95" s="151"/>
      <c r="E95" s="189"/>
      <c r="F95" s="151"/>
      <c r="G95" s="151"/>
    </row>
    <row r="96" spans="2:7" s="1" customFormat="1" x14ac:dyDescent="0.3">
      <c r="B96" s="151"/>
      <c r="C96" s="151"/>
      <c r="D96" s="151"/>
      <c r="E96" s="189"/>
      <c r="F96" s="151"/>
      <c r="G96" s="151"/>
    </row>
    <row r="97" spans="2:7" s="1" customFormat="1" x14ac:dyDescent="0.3">
      <c r="B97" s="151"/>
      <c r="C97" s="151"/>
      <c r="D97" s="151"/>
      <c r="E97" s="189"/>
      <c r="F97" s="151"/>
      <c r="G97" s="151"/>
    </row>
    <row r="98" spans="2:7" s="1" customFormat="1" x14ac:dyDescent="0.3">
      <c r="B98" s="151"/>
      <c r="C98" s="151"/>
      <c r="D98" s="151"/>
      <c r="E98" s="189"/>
      <c r="F98" s="151"/>
      <c r="G98" s="151"/>
    </row>
    <row r="99" spans="2:7" s="1" customFormat="1" x14ac:dyDescent="0.3">
      <c r="B99" s="151"/>
      <c r="C99" s="151"/>
      <c r="D99" s="151"/>
      <c r="E99" s="189"/>
      <c r="F99" s="151"/>
      <c r="G99" s="151"/>
    </row>
    <row r="100" spans="2:7" s="1" customFormat="1" x14ac:dyDescent="0.3">
      <c r="B100" s="151"/>
      <c r="C100" s="151"/>
      <c r="D100" s="151"/>
      <c r="E100" s="189"/>
      <c r="F100" s="151"/>
      <c r="G100" s="151"/>
    </row>
    <row r="101" spans="2:7" s="1" customFormat="1" x14ac:dyDescent="0.3">
      <c r="B101" s="151"/>
      <c r="C101" s="151"/>
      <c r="D101" s="151"/>
      <c r="E101" s="189"/>
      <c r="F101" s="151"/>
      <c r="G101" s="151"/>
    </row>
    <row r="102" spans="2:7" s="1" customFormat="1" x14ac:dyDescent="0.3">
      <c r="B102" s="151"/>
      <c r="C102" s="151"/>
      <c r="D102" s="151"/>
      <c r="E102" s="189"/>
      <c r="F102" s="151"/>
      <c r="G102" s="151"/>
    </row>
    <row r="103" spans="2:7" s="1" customFormat="1" x14ac:dyDescent="0.3">
      <c r="B103" s="151"/>
      <c r="C103" s="151"/>
      <c r="D103" s="151"/>
      <c r="E103" s="189"/>
      <c r="F103" s="151"/>
      <c r="G103" s="151"/>
    </row>
    <row r="104" spans="2:7" s="1" customFormat="1" x14ac:dyDescent="0.3">
      <c r="B104" s="151"/>
      <c r="C104" s="151"/>
      <c r="D104" s="151"/>
      <c r="E104" s="189"/>
      <c r="F104" s="151"/>
      <c r="G104" s="151"/>
    </row>
    <row r="105" spans="2:7" s="1" customFormat="1" x14ac:dyDescent="0.3">
      <c r="B105" s="151"/>
      <c r="C105" s="151"/>
      <c r="D105" s="151"/>
      <c r="E105" s="189"/>
      <c r="F105" s="151"/>
      <c r="G105" s="151"/>
    </row>
    <row r="106" spans="2:7" s="1" customFormat="1" x14ac:dyDescent="0.3">
      <c r="B106" s="151"/>
      <c r="C106" s="151"/>
      <c r="D106" s="151"/>
      <c r="E106" s="189"/>
      <c r="F106" s="151"/>
      <c r="G106" s="151"/>
    </row>
    <row r="107" spans="2:7" s="1" customFormat="1" x14ac:dyDescent="0.3">
      <c r="B107" s="151"/>
      <c r="C107" s="151"/>
      <c r="D107" s="151"/>
      <c r="E107" s="189"/>
      <c r="F107" s="151"/>
      <c r="G107" s="151"/>
    </row>
    <row r="108" spans="2:7" s="1" customFormat="1" x14ac:dyDescent="0.3">
      <c r="B108" s="151"/>
      <c r="C108" s="151"/>
      <c r="D108" s="151"/>
      <c r="E108" s="189"/>
      <c r="F108" s="151"/>
      <c r="G108" s="151"/>
    </row>
    <row r="109" spans="2:7" s="1" customFormat="1" x14ac:dyDescent="0.3">
      <c r="B109" s="151"/>
      <c r="C109" s="151"/>
      <c r="D109" s="151"/>
      <c r="E109" s="189"/>
      <c r="F109" s="151"/>
      <c r="G109" s="151"/>
    </row>
    <row r="110" spans="2:7" s="1" customFormat="1" x14ac:dyDescent="0.3">
      <c r="B110" s="151"/>
      <c r="C110" s="151"/>
      <c r="D110" s="151"/>
      <c r="E110" s="189"/>
      <c r="F110" s="151"/>
      <c r="G110" s="151"/>
    </row>
    <row r="111" spans="2:7" s="1" customFormat="1" x14ac:dyDescent="0.3">
      <c r="B111" s="151"/>
      <c r="C111" s="151"/>
      <c r="D111" s="151"/>
      <c r="E111" s="189"/>
      <c r="F111" s="151"/>
      <c r="G111" s="151"/>
    </row>
    <row r="112" spans="2:7" s="1" customFormat="1" x14ac:dyDescent="0.3">
      <c r="B112" s="151"/>
      <c r="C112" s="151"/>
      <c r="D112" s="151"/>
      <c r="E112" s="189"/>
      <c r="F112" s="151"/>
      <c r="G112" s="151"/>
    </row>
    <row r="113" spans="2:7" s="1" customFormat="1" x14ac:dyDescent="0.3">
      <c r="B113" s="151"/>
      <c r="C113" s="151"/>
      <c r="D113" s="151"/>
      <c r="E113" s="189"/>
      <c r="F113" s="151"/>
      <c r="G113" s="151"/>
    </row>
    <row r="114" spans="2:7" s="1" customFormat="1" x14ac:dyDescent="0.3">
      <c r="B114" s="151"/>
      <c r="C114" s="151"/>
      <c r="D114" s="151"/>
      <c r="E114" s="189"/>
      <c r="F114" s="151"/>
      <c r="G114" s="151"/>
    </row>
    <row r="115" spans="2:7" s="1" customFormat="1" x14ac:dyDescent="0.3">
      <c r="B115" s="151"/>
      <c r="C115" s="151"/>
      <c r="D115" s="151"/>
      <c r="E115" s="189"/>
      <c r="F115" s="151"/>
      <c r="G115" s="151"/>
    </row>
    <row r="116" spans="2:7" s="1" customFormat="1" x14ac:dyDescent="0.3">
      <c r="B116" s="151"/>
      <c r="C116" s="151"/>
      <c r="D116" s="151"/>
      <c r="E116" s="189"/>
      <c r="F116" s="151"/>
      <c r="G116" s="151"/>
    </row>
    <row r="117" spans="2:7" s="1" customFormat="1" x14ac:dyDescent="0.3">
      <c r="B117" s="151"/>
      <c r="C117" s="151"/>
      <c r="D117" s="151"/>
      <c r="E117" s="189"/>
      <c r="F117" s="151"/>
      <c r="G117" s="151"/>
    </row>
    <row r="118" spans="2:7" s="1" customFormat="1" x14ac:dyDescent="0.3">
      <c r="B118" s="151"/>
      <c r="C118" s="151"/>
      <c r="D118" s="151"/>
      <c r="E118" s="189"/>
      <c r="F118" s="151"/>
      <c r="G118" s="151"/>
    </row>
    <row r="119" spans="2:7" s="1" customFormat="1" x14ac:dyDescent="0.3">
      <c r="B119" s="151"/>
      <c r="C119" s="151"/>
      <c r="D119" s="151"/>
      <c r="E119" s="189"/>
      <c r="F119" s="151"/>
      <c r="G119" s="151"/>
    </row>
    <row r="120" spans="2:7" s="1" customFormat="1" x14ac:dyDescent="0.3">
      <c r="B120" s="151"/>
      <c r="C120" s="151"/>
      <c r="D120" s="151"/>
      <c r="E120" s="189"/>
      <c r="F120" s="151"/>
      <c r="G120" s="151"/>
    </row>
    <row r="121" spans="2:7" s="1" customFormat="1" x14ac:dyDescent="0.3">
      <c r="B121" s="151"/>
      <c r="C121" s="151"/>
      <c r="D121" s="151"/>
      <c r="E121" s="189"/>
      <c r="F121" s="151"/>
      <c r="G121" s="151"/>
    </row>
    <row r="122" spans="2:7" s="1" customFormat="1" x14ac:dyDescent="0.3">
      <c r="B122" s="151"/>
      <c r="C122" s="151"/>
      <c r="D122" s="151"/>
      <c r="E122" s="189"/>
      <c r="F122" s="151"/>
      <c r="G122" s="151"/>
    </row>
    <row r="123" spans="2:7" s="1" customFormat="1" x14ac:dyDescent="0.3">
      <c r="B123" s="151"/>
      <c r="C123" s="151"/>
      <c r="D123" s="151"/>
      <c r="E123" s="189"/>
      <c r="F123" s="151"/>
      <c r="G123" s="151"/>
    </row>
    <row r="124" spans="2:7" s="1" customFormat="1" x14ac:dyDescent="0.3">
      <c r="B124" s="151"/>
      <c r="C124" s="151"/>
      <c r="D124" s="151"/>
      <c r="E124" s="189"/>
      <c r="F124" s="151"/>
      <c r="G124" s="151"/>
    </row>
    <row r="125" spans="2:7" s="1" customFormat="1" x14ac:dyDescent="0.3">
      <c r="B125" s="151"/>
      <c r="C125" s="151"/>
      <c r="D125" s="151"/>
      <c r="E125" s="189"/>
      <c r="F125" s="151"/>
      <c r="G125" s="151"/>
    </row>
    <row r="126" spans="2:7" s="1" customFormat="1" x14ac:dyDescent="0.3">
      <c r="B126" s="151"/>
      <c r="C126" s="151"/>
      <c r="D126" s="151"/>
      <c r="E126" s="189"/>
      <c r="F126" s="151"/>
      <c r="G126" s="151"/>
    </row>
    <row r="127" spans="2:7" s="1" customFormat="1" x14ac:dyDescent="0.3">
      <c r="B127" s="151"/>
      <c r="C127" s="151"/>
      <c r="D127" s="151"/>
      <c r="E127" s="189"/>
      <c r="F127" s="151"/>
      <c r="G127" s="151"/>
    </row>
    <row r="128" spans="2:7" s="1" customFormat="1" x14ac:dyDescent="0.3">
      <c r="B128" s="151"/>
      <c r="C128" s="151"/>
      <c r="D128" s="151"/>
      <c r="E128" s="189"/>
      <c r="F128" s="151"/>
      <c r="G128" s="151"/>
    </row>
    <row r="129" spans="2:7" s="1" customFormat="1" x14ac:dyDescent="0.3">
      <c r="B129" s="151"/>
      <c r="C129" s="151"/>
      <c r="D129" s="151"/>
      <c r="E129" s="189"/>
      <c r="F129" s="151"/>
      <c r="G129" s="151"/>
    </row>
    <row r="130" spans="2:7" s="1" customFormat="1" x14ac:dyDescent="0.3">
      <c r="B130" s="151"/>
      <c r="C130" s="151"/>
      <c r="D130" s="151"/>
      <c r="E130" s="189"/>
      <c r="F130" s="151"/>
      <c r="G130" s="151"/>
    </row>
    <row r="131" spans="2:7" s="1" customFormat="1" x14ac:dyDescent="0.3">
      <c r="B131" s="151"/>
      <c r="C131" s="151"/>
      <c r="D131" s="151"/>
      <c r="E131" s="189"/>
      <c r="F131" s="151"/>
      <c r="G131" s="151"/>
    </row>
    <row r="132" spans="2:7" s="1" customFormat="1" x14ac:dyDescent="0.3">
      <c r="B132" s="151"/>
      <c r="C132" s="151"/>
      <c r="D132" s="151"/>
      <c r="E132" s="189"/>
      <c r="F132" s="151"/>
      <c r="G132" s="151"/>
    </row>
    <row r="133" spans="2:7" s="1" customFormat="1" x14ac:dyDescent="0.3">
      <c r="B133" s="151"/>
      <c r="C133" s="151"/>
      <c r="D133" s="151"/>
      <c r="E133" s="189"/>
      <c r="F133" s="151"/>
      <c r="G133" s="151"/>
    </row>
    <row r="134" spans="2:7" s="1" customFormat="1" x14ac:dyDescent="0.3">
      <c r="B134" s="151"/>
      <c r="C134" s="151"/>
      <c r="D134" s="151"/>
      <c r="E134" s="189"/>
      <c r="F134" s="151"/>
      <c r="G134" s="151"/>
    </row>
    <row r="135" spans="2:7" s="1" customFormat="1" x14ac:dyDescent="0.3">
      <c r="B135" s="151"/>
      <c r="C135" s="151"/>
      <c r="D135" s="151"/>
      <c r="E135" s="189"/>
      <c r="F135" s="151"/>
      <c r="G135" s="151"/>
    </row>
    <row r="136" spans="2:7" s="1" customFormat="1" x14ac:dyDescent="0.3">
      <c r="B136" s="151"/>
      <c r="C136" s="151"/>
      <c r="D136" s="151"/>
      <c r="E136" s="189"/>
      <c r="F136" s="151"/>
      <c r="G136" s="151"/>
    </row>
    <row r="137" spans="2:7" s="1" customFormat="1" x14ac:dyDescent="0.3">
      <c r="B137" s="151"/>
      <c r="C137" s="151"/>
      <c r="D137" s="151"/>
      <c r="E137" s="189"/>
      <c r="F137" s="151"/>
      <c r="G137" s="151"/>
    </row>
    <row r="138" spans="2:7" s="1" customFormat="1" x14ac:dyDescent="0.3">
      <c r="B138" s="151"/>
      <c r="C138" s="151"/>
      <c r="D138" s="151"/>
      <c r="E138" s="189"/>
      <c r="F138" s="151"/>
      <c r="G138" s="151"/>
    </row>
    <row r="139" spans="2:7" s="1" customFormat="1" x14ac:dyDescent="0.3">
      <c r="B139" s="151"/>
      <c r="C139" s="151"/>
      <c r="D139" s="151"/>
      <c r="E139" s="189"/>
      <c r="F139" s="151"/>
      <c r="G139" s="151"/>
    </row>
    <row r="140" spans="2:7" s="1" customFormat="1" x14ac:dyDescent="0.3">
      <c r="B140" s="151"/>
      <c r="C140" s="151"/>
      <c r="D140" s="151"/>
      <c r="E140" s="189"/>
      <c r="F140" s="151"/>
      <c r="G140" s="151"/>
    </row>
    <row r="141" spans="2:7" s="1" customFormat="1" x14ac:dyDescent="0.3">
      <c r="B141" s="151"/>
      <c r="C141" s="151"/>
      <c r="D141" s="151"/>
      <c r="E141" s="189"/>
      <c r="F141" s="151"/>
      <c r="G141" s="151"/>
    </row>
    <row r="142" spans="2:7" s="1" customFormat="1" x14ac:dyDescent="0.3">
      <c r="B142" s="151"/>
      <c r="C142" s="151"/>
      <c r="D142" s="151"/>
      <c r="E142" s="189"/>
      <c r="F142" s="151"/>
      <c r="G142" s="151"/>
    </row>
    <row r="143" spans="2:7" s="1" customFormat="1" x14ac:dyDescent="0.3">
      <c r="B143" s="151"/>
      <c r="C143" s="151"/>
      <c r="D143" s="151"/>
      <c r="E143" s="189"/>
      <c r="F143" s="151"/>
      <c r="G143" s="151"/>
    </row>
    <row r="144" spans="2:7" s="1" customFormat="1" x14ac:dyDescent="0.3">
      <c r="B144" s="151"/>
      <c r="C144" s="151"/>
      <c r="D144" s="151"/>
      <c r="E144" s="189"/>
      <c r="F144" s="151"/>
      <c r="G144" s="151"/>
    </row>
    <row r="145" spans="2:7" s="1" customFormat="1" x14ac:dyDescent="0.3">
      <c r="B145" s="151"/>
      <c r="C145" s="151"/>
      <c r="D145" s="151"/>
      <c r="E145" s="189"/>
      <c r="F145" s="151"/>
      <c r="G145" s="151"/>
    </row>
    <row r="146" spans="2:7" s="1" customFormat="1" x14ac:dyDescent="0.3">
      <c r="B146" s="151"/>
      <c r="C146" s="151"/>
      <c r="D146" s="151"/>
      <c r="E146" s="189"/>
      <c r="F146" s="151"/>
      <c r="G146" s="151"/>
    </row>
    <row r="147" spans="2:7" s="1" customFormat="1" x14ac:dyDescent="0.3">
      <c r="B147" s="151"/>
      <c r="C147" s="151"/>
      <c r="D147" s="151"/>
      <c r="E147" s="189"/>
      <c r="F147" s="151"/>
      <c r="G147" s="151"/>
    </row>
    <row r="148" spans="2:7" s="1" customFormat="1" x14ac:dyDescent="0.3">
      <c r="B148" s="151"/>
      <c r="C148" s="151"/>
      <c r="D148" s="151"/>
      <c r="E148" s="189"/>
      <c r="F148" s="151"/>
      <c r="G148" s="151"/>
    </row>
    <row r="149" spans="2:7" s="1" customFormat="1" x14ac:dyDescent="0.3">
      <c r="B149" s="151"/>
      <c r="C149" s="151"/>
      <c r="D149" s="151"/>
      <c r="E149" s="189"/>
      <c r="F149" s="151"/>
      <c r="G149" s="151"/>
    </row>
    <row r="150" spans="2:7" s="1" customFormat="1" x14ac:dyDescent="0.3">
      <c r="B150" s="151"/>
      <c r="C150" s="151"/>
      <c r="D150" s="151"/>
      <c r="E150" s="189"/>
      <c r="F150" s="151"/>
      <c r="G150" s="151"/>
    </row>
    <row r="151" spans="2:7" s="1" customFormat="1" x14ac:dyDescent="0.3">
      <c r="B151" s="151"/>
      <c r="C151" s="151"/>
      <c r="D151" s="151"/>
      <c r="E151" s="189"/>
      <c r="F151" s="151"/>
      <c r="G151" s="151"/>
    </row>
    <row r="152" spans="2:7" s="1" customFormat="1" x14ac:dyDescent="0.3">
      <c r="B152" s="151"/>
      <c r="C152" s="151"/>
      <c r="D152" s="151"/>
      <c r="E152" s="189"/>
      <c r="F152" s="151"/>
      <c r="G152" s="151"/>
    </row>
    <row r="153" spans="2:7" s="1" customFormat="1" x14ac:dyDescent="0.3">
      <c r="B153" s="151"/>
      <c r="C153" s="151"/>
      <c r="D153" s="151"/>
      <c r="E153" s="189"/>
      <c r="F153" s="151"/>
      <c r="G153" s="151"/>
    </row>
    <row r="154" spans="2:7" s="1" customFormat="1" x14ac:dyDescent="0.3">
      <c r="B154" s="151"/>
      <c r="C154" s="151"/>
      <c r="D154" s="151"/>
      <c r="E154" s="189"/>
      <c r="F154" s="151"/>
      <c r="G154" s="151"/>
    </row>
    <row r="155" spans="2:7" s="1" customFormat="1" x14ac:dyDescent="0.3">
      <c r="B155" s="151"/>
      <c r="C155" s="151"/>
      <c r="D155" s="151"/>
      <c r="E155" s="189"/>
      <c r="F155" s="151"/>
      <c r="G155" s="151"/>
    </row>
    <row r="156" spans="2:7" s="1" customFormat="1" x14ac:dyDescent="0.3">
      <c r="B156" s="151"/>
      <c r="C156" s="151"/>
      <c r="D156" s="151"/>
      <c r="E156" s="189"/>
      <c r="F156" s="151"/>
      <c r="G156" s="151"/>
    </row>
    <row r="157" spans="2:7" s="1" customFormat="1" x14ac:dyDescent="0.3">
      <c r="B157" s="151"/>
      <c r="C157" s="151"/>
      <c r="D157" s="151"/>
      <c r="E157" s="189"/>
      <c r="F157" s="151"/>
      <c r="G157" s="151"/>
    </row>
    <row r="158" spans="2:7" s="1" customFormat="1" x14ac:dyDescent="0.3">
      <c r="B158" s="151"/>
      <c r="C158" s="151"/>
      <c r="D158" s="151"/>
      <c r="E158" s="189"/>
      <c r="F158" s="151"/>
      <c r="G158" s="151"/>
    </row>
    <row r="159" spans="2:7" s="1" customFormat="1" x14ac:dyDescent="0.3">
      <c r="B159" s="151"/>
      <c r="C159" s="151"/>
      <c r="D159" s="151"/>
      <c r="E159" s="189"/>
      <c r="F159" s="151"/>
      <c r="G159" s="151"/>
    </row>
    <row r="160" spans="2:7" s="1" customFormat="1" x14ac:dyDescent="0.3">
      <c r="B160" s="151"/>
      <c r="C160" s="151"/>
      <c r="D160" s="151"/>
      <c r="E160" s="189"/>
      <c r="F160" s="151"/>
      <c r="G160" s="151"/>
    </row>
    <row r="161" spans="2:7" s="1" customFormat="1" x14ac:dyDescent="0.3">
      <c r="B161" s="151"/>
      <c r="C161" s="151"/>
      <c r="D161" s="151"/>
      <c r="E161" s="189"/>
      <c r="F161" s="151"/>
      <c r="G161" s="151"/>
    </row>
    <row r="162" spans="2:7" s="1" customFormat="1" x14ac:dyDescent="0.3">
      <c r="B162" s="151"/>
      <c r="C162" s="151"/>
      <c r="D162" s="151"/>
      <c r="E162" s="189"/>
      <c r="F162" s="151"/>
      <c r="G162" s="151"/>
    </row>
    <row r="163" spans="2:7" s="1" customFormat="1" x14ac:dyDescent="0.3">
      <c r="B163" s="151"/>
      <c r="C163" s="151"/>
      <c r="D163" s="151"/>
      <c r="E163" s="189"/>
      <c r="F163" s="151"/>
      <c r="G163" s="151"/>
    </row>
    <row r="164" spans="2:7" s="1" customFormat="1" x14ac:dyDescent="0.3">
      <c r="B164" s="151"/>
      <c r="C164" s="151"/>
      <c r="D164" s="151"/>
      <c r="E164" s="189"/>
      <c r="F164" s="151"/>
      <c r="G164" s="151"/>
    </row>
    <row r="165" spans="2:7" s="1" customFormat="1" x14ac:dyDescent="0.3">
      <c r="B165" s="151"/>
      <c r="C165" s="151"/>
      <c r="D165" s="151"/>
      <c r="E165" s="189"/>
      <c r="F165" s="151"/>
      <c r="G165" s="151"/>
    </row>
    <row r="166" spans="2:7" s="1" customFormat="1" x14ac:dyDescent="0.3">
      <c r="B166" s="151"/>
      <c r="C166" s="151"/>
      <c r="D166" s="151"/>
      <c r="E166" s="189"/>
      <c r="F166" s="151"/>
      <c r="G166" s="151"/>
    </row>
    <row r="167" spans="2:7" s="1" customFormat="1" x14ac:dyDescent="0.3">
      <c r="B167" s="151"/>
      <c r="C167" s="151"/>
      <c r="D167" s="151"/>
      <c r="E167" s="189"/>
      <c r="F167" s="151"/>
      <c r="G167" s="151"/>
    </row>
    <row r="168" spans="2:7" s="1" customFormat="1" x14ac:dyDescent="0.3">
      <c r="B168" s="151"/>
      <c r="C168" s="151"/>
      <c r="D168" s="151"/>
      <c r="E168" s="189"/>
      <c r="F168" s="151"/>
      <c r="G168" s="151"/>
    </row>
    <row r="169" spans="2:7" s="1" customFormat="1" x14ac:dyDescent="0.3">
      <c r="B169" s="151"/>
      <c r="C169" s="151"/>
      <c r="D169" s="151"/>
      <c r="E169" s="189"/>
      <c r="F169" s="151"/>
      <c r="G169" s="151"/>
    </row>
    <row r="170" spans="2:7" s="1" customFormat="1" x14ac:dyDescent="0.3">
      <c r="B170" s="151"/>
      <c r="C170" s="151"/>
      <c r="D170" s="151"/>
      <c r="E170" s="189"/>
      <c r="F170" s="151"/>
      <c r="G170" s="151"/>
    </row>
    <row r="171" spans="2:7" s="1" customFormat="1" x14ac:dyDescent="0.3">
      <c r="B171" s="151"/>
      <c r="C171" s="151"/>
      <c r="D171" s="151"/>
      <c r="E171" s="189"/>
      <c r="F171" s="151"/>
      <c r="G171" s="151"/>
    </row>
    <row r="172" spans="2:7" s="1" customFormat="1" x14ac:dyDescent="0.3">
      <c r="B172" s="151"/>
      <c r="C172" s="151"/>
      <c r="D172" s="151"/>
      <c r="E172" s="189"/>
      <c r="F172" s="151"/>
      <c r="G172" s="151"/>
    </row>
    <row r="173" spans="2:7" s="1" customFormat="1" x14ac:dyDescent="0.3">
      <c r="B173" s="151"/>
      <c r="C173" s="151"/>
      <c r="D173" s="151"/>
      <c r="E173" s="189"/>
      <c r="F173" s="151"/>
      <c r="G173" s="151"/>
    </row>
    <row r="174" spans="2:7" s="1" customFormat="1" x14ac:dyDescent="0.3">
      <c r="B174" s="151"/>
      <c r="C174" s="151"/>
      <c r="D174" s="151"/>
      <c r="E174" s="189"/>
      <c r="F174" s="151"/>
      <c r="G174" s="151"/>
    </row>
    <row r="175" spans="2:7" s="1" customFormat="1" x14ac:dyDescent="0.3">
      <c r="B175" s="151"/>
      <c r="C175" s="151"/>
      <c r="D175" s="151"/>
      <c r="E175" s="189"/>
      <c r="F175" s="151"/>
      <c r="G175" s="151"/>
    </row>
    <row r="176" spans="2:7" s="1" customFormat="1" x14ac:dyDescent="0.3">
      <c r="B176" s="151"/>
      <c r="C176" s="151"/>
      <c r="D176" s="151"/>
      <c r="E176" s="189"/>
      <c r="F176" s="151"/>
      <c r="G176" s="151"/>
    </row>
    <row r="177" spans="2:7" s="1" customFormat="1" x14ac:dyDescent="0.3">
      <c r="B177" s="151"/>
      <c r="C177" s="151"/>
      <c r="D177" s="151"/>
      <c r="E177" s="189"/>
      <c r="F177" s="151"/>
      <c r="G177" s="151"/>
    </row>
    <row r="178" spans="2:7" s="1" customFormat="1" x14ac:dyDescent="0.3">
      <c r="B178" s="151"/>
      <c r="C178" s="151"/>
      <c r="D178" s="151"/>
      <c r="E178" s="189"/>
      <c r="F178" s="151"/>
      <c r="G178" s="151"/>
    </row>
    <row r="179" spans="2:7" s="1" customFormat="1" x14ac:dyDescent="0.3">
      <c r="B179" s="151"/>
      <c r="C179" s="151"/>
      <c r="D179" s="151"/>
      <c r="E179" s="189"/>
      <c r="F179" s="151"/>
      <c r="G179" s="151"/>
    </row>
    <row r="180" spans="2:7" s="1" customFormat="1" x14ac:dyDescent="0.3">
      <c r="B180" s="151"/>
      <c r="C180" s="151"/>
      <c r="D180" s="151"/>
      <c r="E180" s="189"/>
      <c r="F180" s="151"/>
      <c r="G180" s="151"/>
    </row>
    <row r="181" spans="2:7" s="1" customFormat="1" x14ac:dyDescent="0.3">
      <c r="B181" s="151"/>
      <c r="C181" s="151"/>
      <c r="D181" s="151"/>
      <c r="E181" s="189"/>
      <c r="F181" s="151"/>
      <c r="G181" s="151"/>
    </row>
    <row r="182" spans="2:7" s="1" customFormat="1" x14ac:dyDescent="0.3">
      <c r="B182" s="151"/>
      <c r="C182" s="151"/>
      <c r="D182" s="151"/>
      <c r="E182" s="189"/>
      <c r="F182" s="151"/>
      <c r="G182" s="151"/>
    </row>
    <row r="183" spans="2:7" s="1" customFormat="1" x14ac:dyDescent="0.3">
      <c r="B183" s="151"/>
      <c r="C183" s="151"/>
      <c r="D183" s="151"/>
      <c r="E183" s="189"/>
      <c r="F183" s="151"/>
      <c r="G183" s="151"/>
    </row>
    <row r="184" spans="2:7" s="1" customFormat="1" x14ac:dyDescent="0.3">
      <c r="B184" s="151"/>
      <c r="C184" s="151"/>
      <c r="D184" s="151"/>
      <c r="E184" s="189"/>
      <c r="F184" s="151"/>
      <c r="G184" s="151"/>
    </row>
    <row r="185" spans="2:7" s="1" customFormat="1" x14ac:dyDescent="0.3">
      <c r="B185" s="151"/>
      <c r="C185" s="151"/>
      <c r="D185" s="151"/>
      <c r="E185" s="189"/>
      <c r="F185" s="151"/>
      <c r="G185" s="151"/>
    </row>
    <row r="186" spans="2:7" s="1" customFormat="1" x14ac:dyDescent="0.3">
      <c r="B186" s="151"/>
      <c r="C186" s="151"/>
      <c r="D186" s="151"/>
      <c r="E186" s="189"/>
      <c r="F186" s="151"/>
      <c r="G186" s="151"/>
    </row>
    <row r="187" spans="2:7" s="1" customFormat="1" x14ac:dyDescent="0.3">
      <c r="B187" s="151"/>
      <c r="C187" s="151"/>
      <c r="D187" s="151"/>
      <c r="E187" s="189"/>
      <c r="F187" s="151"/>
      <c r="G187" s="151"/>
    </row>
    <row r="188" spans="2:7" s="1" customFormat="1" x14ac:dyDescent="0.3">
      <c r="B188" s="151"/>
      <c r="C188" s="151"/>
      <c r="D188" s="151"/>
      <c r="E188" s="189"/>
      <c r="F188" s="151"/>
      <c r="G188" s="151"/>
    </row>
    <row r="189" spans="2:7" s="1" customFormat="1" x14ac:dyDescent="0.3">
      <c r="B189" s="151"/>
      <c r="C189" s="151"/>
      <c r="D189" s="151"/>
      <c r="E189" s="189"/>
      <c r="F189" s="151"/>
      <c r="G189" s="151"/>
    </row>
    <row r="190" spans="2:7" s="1" customFormat="1" x14ac:dyDescent="0.3">
      <c r="B190" s="151"/>
      <c r="C190" s="151"/>
      <c r="D190" s="151"/>
      <c r="E190" s="189"/>
      <c r="F190" s="151"/>
      <c r="G190" s="151"/>
    </row>
    <row r="191" spans="2:7" s="1" customFormat="1" x14ac:dyDescent="0.3">
      <c r="B191" s="151"/>
      <c r="C191" s="151"/>
      <c r="D191" s="151"/>
      <c r="E191" s="189"/>
      <c r="F191" s="151"/>
      <c r="G191" s="151"/>
    </row>
    <row r="192" spans="2:7" s="1" customFormat="1" x14ac:dyDescent="0.3">
      <c r="B192" s="151"/>
      <c r="C192" s="151"/>
      <c r="D192" s="151"/>
      <c r="E192" s="189"/>
      <c r="F192" s="151"/>
      <c r="G192" s="151"/>
    </row>
    <row r="193" spans="2:7" s="1" customFormat="1" x14ac:dyDescent="0.3">
      <c r="B193" s="151"/>
      <c r="C193" s="151"/>
      <c r="D193" s="151"/>
      <c r="E193" s="189"/>
      <c r="F193" s="151"/>
      <c r="G193" s="151"/>
    </row>
    <row r="194" spans="2:7" s="1" customFormat="1" x14ac:dyDescent="0.3">
      <c r="B194" s="151"/>
      <c r="C194" s="151"/>
      <c r="D194" s="151"/>
      <c r="E194" s="189"/>
      <c r="F194" s="151"/>
      <c r="G194" s="151"/>
    </row>
    <row r="195" spans="2:7" s="1" customFormat="1" x14ac:dyDescent="0.3">
      <c r="B195" s="151"/>
      <c r="C195" s="151"/>
      <c r="D195" s="151"/>
      <c r="E195" s="189"/>
      <c r="F195" s="151"/>
      <c r="G195" s="151"/>
    </row>
    <row r="196" spans="2:7" s="1" customFormat="1" x14ac:dyDescent="0.3">
      <c r="B196" s="151"/>
      <c r="C196" s="151"/>
      <c r="D196" s="151"/>
      <c r="E196" s="189"/>
      <c r="F196" s="151"/>
      <c r="G196" s="151"/>
    </row>
    <row r="197" spans="2:7" s="1" customFormat="1" x14ac:dyDescent="0.3">
      <c r="B197" s="151"/>
      <c r="C197" s="151"/>
      <c r="D197" s="151"/>
      <c r="E197" s="189"/>
      <c r="F197" s="151"/>
      <c r="G197" s="151"/>
    </row>
    <row r="198" spans="2:7" s="1" customFormat="1" x14ac:dyDescent="0.3">
      <c r="B198" s="151"/>
      <c r="C198" s="151"/>
      <c r="D198" s="151"/>
      <c r="E198" s="189"/>
      <c r="F198" s="151"/>
      <c r="G198" s="151"/>
    </row>
    <row r="199" spans="2:7" s="1" customFormat="1" x14ac:dyDescent="0.3">
      <c r="B199" s="151"/>
      <c r="C199" s="151"/>
      <c r="D199" s="151"/>
      <c r="E199" s="189"/>
      <c r="F199" s="151"/>
      <c r="G199" s="151"/>
    </row>
    <row r="200" spans="2:7" s="1" customFormat="1" x14ac:dyDescent="0.3">
      <c r="B200" s="151"/>
      <c r="C200" s="151"/>
      <c r="D200" s="151"/>
      <c r="E200" s="189"/>
      <c r="F200" s="151"/>
      <c r="G200" s="151"/>
    </row>
    <row r="201" spans="2:7" s="1" customFormat="1" x14ac:dyDescent="0.3">
      <c r="B201" s="151"/>
      <c r="C201" s="151"/>
      <c r="D201" s="151"/>
      <c r="E201" s="189"/>
      <c r="F201" s="151"/>
      <c r="G201" s="151"/>
    </row>
    <row r="202" spans="2:7" s="1" customFormat="1" x14ac:dyDescent="0.3">
      <c r="B202" s="151"/>
      <c r="C202" s="151"/>
      <c r="D202" s="151"/>
      <c r="E202" s="189"/>
      <c r="F202" s="151"/>
      <c r="G202" s="151"/>
    </row>
    <row r="203" spans="2:7" s="1" customFormat="1" x14ac:dyDescent="0.3">
      <c r="B203" s="151"/>
      <c r="C203" s="151"/>
      <c r="D203" s="151"/>
      <c r="E203" s="189"/>
      <c r="F203" s="151"/>
      <c r="G203" s="151"/>
    </row>
    <row r="204" spans="2:7" s="1" customFormat="1" x14ac:dyDescent="0.3">
      <c r="B204" s="151"/>
      <c r="C204" s="151"/>
      <c r="D204" s="151"/>
      <c r="E204" s="189"/>
      <c r="F204" s="151"/>
      <c r="G204" s="151"/>
    </row>
    <row r="205" spans="2:7" s="1" customFormat="1" x14ac:dyDescent="0.3">
      <c r="B205" s="151"/>
      <c r="C205" s="151"/>
      <c r="D205" s="151"/>
      <c r="E205" s="189"/>
      <c r="F205" s="151"/>
      <c r="G205" s="151"/>
    </row>
    <row r="206" spans="2:7" s="1" customFormat="1" x14ac:dyDescent="0.3">
      <c r="B206" s="151"/>
      <c r="C206" s="151"/>
      <c r="D206" s="151"/>
      <c r="E206" s="189"/>
      <c r="F206" s="151"/>
      <c r="G206" s="151"/>
    </row>
    <row r="207" spans="2:7" s="1" customFormat="1" x14ac:dyDescent="0.3">
      <c r="B207" s="151"/>
      <c r="C207" s="151"/>
      <c r="D207" s="151"/>
      <c r="E207" s="189"/>
      <c r="F207" s="151"/>
      <c r="G207" s="151"/>
    </row>
    <row r="208" spans="2:7" s="1" customFormat="1" x14ac:dyDescent="0.3">
      <c r="B208" s="151"/>
      <c r="C208" s="151"/>
      <c r="D208" s="151"/>
      <c r="E208" s="189"/>
      <c r="F208" s="151"/>
      <c r="G208" s="151"/>
    </row>
    <row r="209" spans="2:7" s="1" customFormat="1" x14ac:dyDescent="0.3">
      <c r="B209" s="151"/>
      <c r="C209" s="151"/>
      <c r="D209" s="151"/>
      <c r="E209" s="189"/>
      <c r="F209" s="151"/>
      <c r="G209" s="151"/>
    </row>
    <row r="210" spans="2:7" s="1" customFormat="1" x14ac:dyDescent="0.3">
      <c r="B210" s="151"/>
      <c r="C210" s="151"/>
      <c r="D210" s="151"/>
      <c r="E210" s="189"/>
      <c r="F210" s="151"/>
      <c r="G210" s="151"/>
    </row>
    <row r="211" spans="2:7" s="1" customFormat="1" x14ac:dyDescent="0.3">
      <c r="B211" s="151"/>
      <c r="C211" s="151"/>
      <c r="D211" s="151"/>
      <c r="E211" s="189"/>
      <c r="F211" s="151"/>
      <c r="G211" s="151"/>
    </row>
    <row r="212" spans="2:7" s="1" customFormat="1" x14ac:dyDescent="0.3">
      <c r="B212" s="151"/>
      <c r="C212" s="151"/>
      <c r="D212" s="151"/>
      <c r="E212" s="189"/>
      <c r="F212" s="151"/>
      <c r="G212" s="151"/>
    </row>
    <row r="213" spans="2:7" s="1" customFormat="1" x14ac:dyDescent="0.3">
      <c r="B213" s="151"/>
      <c r="C213" s="151"/>
      <c r="D213" s="151"/>
      <c r="E213" s="189"/>
      <c r="F213" s="151"/>
      <c r="G213" s="151"/>
    </row>
    <row r="214" spans="2:7" s="1" customFormat="1" x14ac:dyDescent="0.3">
      <c r="B214" s="151"/>
      <c r="C214" s="151"/>
      <c r="D214" s="151"/>
      <c r="E214" s="189"/>
      <c r="F214" s="151"/>
      <c r="G214" s="151"/>
    </row>
  </sheetData>
  <mergeCells count="8">
    <mergeCell ref="A7:A8"/>
    <mergeCell ref="D7:D8"/>
    <mergeCell ref="G7:G8"/>
    <mergeCell ref="A1:G1"/>
    <mergeCell ref="A2:G2"/>
    <mergeCell ref="A3:G3"/>
    <mergeCell ref="A4:G4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</vt:lpstr>
      <vt:lpstr>Services&amp;Suppplies</vt:lpstr>
      <vt:lpstr>Proposed Salary</vt:lpstr>
    </vt:vector>
  </TitlesOfParts>
  <Company>Arden Park Recreation and Park Districk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 P. Fenwick</dc:creator>
  <cp:lastModifiedBy>Colin Miller</cp:lastModifiedBy>
  <cp:lastPrinted>2023-06-22T15:34:22Z</cp:lastPrinted>
  <dcterms:created xsi:type="dcterms:W3CDTF">2005-04-11T16:23:42Z</dcterms:created>
  <dcterms:modified xsi:type="dcterms:W3CDTF">2023-07-14T16:46:41Z</dcterms:modified>
</cp:coreProperties>
</file>